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firstSheet="1" activeTab="1"/>
  </bookViews>
  <sheets>
    <sheet name="Übersicht" sheetId="1" r:id="rId1"/>
    <sheet name="Spieltage" sheetId="2" r:id="rId2"/>
    <sheet name="Siege" sheetId="3" r:id="rId3"/>
    <sheet name="Tore" sheetId="4" r:id="rId4"/>
    <sheet name="Torverteilung (Diagramm)" sheetId="5" r:id="rId5"/>
    <sheet name="Negatives" sheetId="6" r:id="rId6"/>
    <sheet name="Stürze (Diagramm)" sheetId="7" r:id="rId7"/>
    <sheet name="Rekorde" sheetId="8" r:id="rId8"/>
  </sheets>
  <definedNames/>
  <calcPr fullCalcOnLoad="1"/>
</workbook>
</file>

<file path=xl/sharedStrings.xml><?xml version="1.0" encoding="utf-8"?>
<sst xmlns="http://schemas.openxmlformats.org/spreadsheetml/2006/main" count="1101" uniqueCount="419">
  <si>
    <t>Hallo liebe Sportsfreunde,</t>
  </si>
  <si>
    <t>Kurze Erklärung was wo zu finden ist:</t>
  </si>
  <si>
    <t>Spieltage:</t>
  </si>
  <si>
    <t>Tore:</t>
  </si>
  <si>
    <t>Wer hat wann wieviele Spiele und Tore gemacht.</t>
  </si>
  <si>
    <t>Torverteilung (Diagramm):</t>
  </si>
  <si>
    <t>Anteile jedes Spielers an allen geschossenen Toren</t>
  </si>
  <si>
    <t>Torverlauf (Diagramm):</t>
  </si>
  <si>
    <t>Grafische Umsetzung vom Torverlauf</t>
  </si>
  <si>
    <t>Siege:</t>
  </si>
  <si>
    <t>Wer hat wie oft gewonnen bzw. verloren.</t>
  </si>
  <si>
    <t>Grafische Umsetzung der Abschlagsquoten</t>
  </si>
  <si>
    <t>Teams: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</si>
  <si>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</si>
  <si>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</si>
  <si>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</si>
  <si>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</si>
  <si>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</si>
  <si>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Alle dynamischen Werte (die, die automatisch geändert werden) sind blau, die von Hand eingegebenen schwarz.</t>
  </si>
  <si>
    <t>Spiel 1:</t>
  </si>
  <si>
    <t>Döner:</t>
  </si>
  <si>
    <t>Besonderheiten:</t>
  </si>
  <si>
    <t>Spiel 2:</t>
  </si>
  <si>
    <t>Eigentore:</t>
  </si>
  <si>
    <t>Spiel 3:</t>
  </si>
  <si>
    <t>Tore</t>
  </si>
  <si>
    <t>Spiele</t>
  </si>
  <si>
    <t>Tore / Spiel</t>
  </si>
  <si>
    <t>Spieltage</t>
  </si>
  <si>
    <t>Eigentore</t>
  </si>
  <si>
    <t>Andi</t>
  </si>
  <si>
    <t>Nils</t>
  </si>
  <si>
    <t>Sonstige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</si>
  <si>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</si>
  <si>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</si>
  <si>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</si>
  <si>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</si>
  <si>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</si>
  <si>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</si>
  <si>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</si>
  <si>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</si>
  <si>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</si>
  <si>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</si>
  <si>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</si>
  <si>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</si>
  <si>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</si>
  <si>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</si>
  <si>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</si>
  <si>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</si>
  <si>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</si>
  <si>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</si>
  <si>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</si>
  <si>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</si>
  <si>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</si>
  <si>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</si>
  <si>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</si>
  <si>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</si>
  <si>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</si>
  <si>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</si>
  <si>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</si>
  <si>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</si>
  <si>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</si>
  <si>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</si>
  <si>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</si>
  <si>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Prozent Gewonnen</t>
  </si>
  <si>
    <t>Prozent Verloren</t>
  </si>
  <si>
    <t>Stürze:</t>
  </si>
  <si>
    <t>Stürze</t>
  </si>
  <si>
    <t>Stürze / Spiel</t>
  </si>
  <si>
    <t>Zuschauer:</t>
  </si>
  <si>
    <t>Defensive des Tages:</t>
  </si>
  <si>
    <t>Stürze (Diagramm):</t>
  </si>
  <si>
    <t>Wer hat wie oft mit wem zusammen gespielt. (gibt es leider nicht mehr!!!)</t>
  </si>
  <si>
    <r>
      <t xml:space="preserve">Gruß
Sören
</t>
    </r>
    <r>
      <rPr>
        <sz val="10"/>
        <color indexed="8"/>
        <rFont val="Arial"/>
        <family val="2"/>
      </rPr>
      <t>(Chef-Statistiker)</t>
    </r>
  </si>
  <si>
    <t>Sauer des Tages</t>
  </si>
  <si>
    <t>5:3</t>
  </si>
  <si>
    <t>Leibchen</t>
  </si>
  <si>
    <t>Negatives:</t>
  </si>
  <si>
    <t>Alle Abschläge, Dönerschüsse und Sauers des Tages.</t>
  </si>
  <si>
    <t>Till</t>
  </si>
  <si>
    <t>Spiel 4:</t>
  </si>
  <si>
    <t>Susi</t>
  </si>
  <si>
    <t>Unentschieden</t>
  </si>
  <si>
    <t>Steffen</t>
  </si>
  <si>
    <t>1:5</t>
  </si>
  <si>
    <t>2:5</t>
  </si>
  <si>
    <t>Peter</t>
  </si>
  <si>
    <t>Sören</t>
  </si>
  <si>
    <t>10:6</t>
  </si>
  <si>
    <t>9:11</t>
  </si>
  <si>
    <t>4:5</t>
  </si>
  <si>
    <t>5:4</t>
  </si>
  <si>
    <t>5:2</t>
  </si>
  <si>
    <t>3:5</t>
  </si>
  <si>
    <t>10:8</t>
  </si>
  <si>
    <t>Spiel 5:</t>
  </si>
  <si>
    <t>10:7</t>
  </si>
  <si>
    <t>6:10</t>
  </si>
  <si>
    <t>Spiel 6:</t>
  </si>
  <si>
    <t>1:0</t>
  </si>
  <si>
    <t>Andi (1)</t>
  </si>
  <si>
    <t>Sauer</t>
  </si>
  <si>
    <t>Till, Nils, Steffen, Jakob - Tom, Sören, Andi, Markus (L)</t>
  </si>
  <si>
    <t>Sören, Tom, Jakob (L) - Nils, Andi, Steffen, Markus</t>
  </si>
  <si>
    <t>Sören, Andi, Steffen (L) - Tom, Markus, Jakob</t>
  </si>
  <si>
    <t>Jakob (12), Sören (11), Markus (10), Tom (9), Andi (8), Nils, Till (je 6), Steffen (5)</t>
  </si>
  <si>
    <t>Sören, Steffen (je 1)</t>
  </si>
  <si>
    <t>Schreihals des Tages:</t>
  </si>
  <si>
    <t>Tom (viel zu oft)</t>
  </si>
  <si>
    <t>Jakob</t>
  </si>
  <si>
    <t>Markus</t>
  </si>
  <si>
    <t>Tom</t>
  </si>
  <si>
    <t>Boris, Jürgen, Jakob - Tom, Moritz, Andi (L)</t>
  </si>
  <si>
    <t>1:13</t>
  </si>
  <si>
    <t>0:6</t>
  </si>
  <si>
    <t>Boris, Jürgen, Jakob - Sören, Steffen, Peter (L)</t>
  </si>
  <si>
    <t>2:2</t>
  </si>
  <si>
    <t>Tom, Moritz, Andi - Sören, Steffen, Peter (L)</t>
  </si>
  <si>
    <t>3:1</t>
  </si>
  <si>
    <t>Tom, Moritz, Steffen - Boris, Peter, Andi</t>
  </si>
  <si>
    <t>1:2</t>
  </si>
  <si>
    <t>Jürgen, Susi, Jakob - Boris, Peter, Andi</t>
  </si>
  <si>
    <t>2:3</t>
  </si>
  <si>
    <t>Jürgen, Susi, Jakob - Tom, Moritz, Steffen</t>
  </si>
  <si>
    <t>0:4</t>
  </si>
  <si>
    <t xml:space="preserve">- Neuer Spieler: Moritz!!!
- Hallen-Debüt: Boris, Jürgen
- alle Spiele auf Zeit (2 x 7 min.) </t>
  </si>
  <si>
    <t>Jürgen, Peter (je 1)</t>
  </si>
  <si>
    <t>Steffen (3), Tom, Peter (je2)</t>
  </si>
  <si>
    <t>Boris</t>
  </si>
  <si>
    <t>Jürgen</t>
  </si>
  <si>
    <t>Tom (11), Andi, Moritz, Steffen (je 6), Jürgen, Peter (je 5), Sören (3), Boris, Susi (je 2), Jakob (1)</t>
  </si>
  <si>
    <t>Moritz</t>
  </si>
  <si>
    <t>Team 1:</t>
  </si>
  <si>
    <t>Team 2:</t>
  </si>
  <si>
    <t>Team 3:</t>
  </si>
  <si>
    <t>Jakob, Nils, Susi, Markus</t>
  </si>
  <si>
    <t>Steffen, Sauer, Andi, Sören</t>
  </si>
  <si>
    <t>T1 - T2</t>
  </si>
  <si>
    <t>T1 - T3</t>
  </si>
  <si>
    <t>T2 - T3</t>
  </si>
  <si>
    <t>2:4</t>
  </si>
  <si>
    <t>8:4</t>
  </si>
  <si>
    <t>4:3</t>
  </si>
  <si>
    <t>0:1</t>
  </si>
  <si>
    <t>Steffen, Sauer, Andi, Moritz</t>
  </si>
  <si>
    <t>Spiel 7</t>
  </si>
  <si>
    <t>4:4</t>
  </si>
  <si>
    <t>6:3</t>
  </si>
  <si>
    <t>3:2</t>
  </si>
  <si>
    <t>2:6</t>
  </si>
  <si>
    <t>1:3</t>
  </si>
  <si>
    <t>-:-</t>
  </si>
  <si>
    <t xml:space="preserve"> Till (bringt neue Statsbögen und Mitgliedsanträge mit!)</t>
  </si>
  <si>
    <t>Markus, Nils (je 9), Moritz (7), Andi, Tom (je 6), Jakob (5), Jacek (4), Sauer, Sören, Steffen (je 3), Susi, Till (je 1)</t>
  </si>
  <si>
    <t>Jacek</t>
  </si>
  <si>
    <t>Dönerschuss 2011/12  (Halle)- Die Statistik</t>
  </si>
  <si>
    <t>Hier also die Komplettübersicht über die Saison 2011/12 (Halle)</t>
  </si>
  <si>
    <r>
      <t xml:space="preserve">- </t>
    </r>
    <r>
      <rPr>
        <sz val="16"/>
        <color indexed="10"/>
        <rFont val="Arial"/>
        <family val="2"/>
      </rPr>
      <t>1. Spieltag Saison 2011/12!!!</t>
    </r>
    <r>
      <rPr>
        <sz val="11"/>
        <rFont val="Arial"/>
        <family val="2"/>
      </rPr>
      <t xml:space="preserve">
- Hallen-Debüt: Jakob, Markus und Tom!!!
- 1. Saisontor: Till</t>
    </r>
  </si>
  <si>
    <t>- Neue Spieler: Marc, Jacek!!!
- Spieldauer: 2 x 7min.
- Rekordbesuch in der Halle
- Sauer des Monats: Er ist dagegen</t>
  </si>
  <si>
    <t>Marc (2), Till (1)</t>
  </si>
  <si>
    <t>Tom, Marc, Markus, Till - Andi, Moritz, Jakob</t>
  </si>
  <si>
    <t>Till, Marc, Jacek, Tom</t>
  </si>
  <si>
    <t>Till, Moritz, Marc, Jacek, Tom</t>
  </si>
  <si>
    <t>Marc</t>
  </si>
  <si>
    <t>04. Spieltag</t>
  </si>
  <si>
    <t>03. Spieltag</t>
  </si>
  <si>
    <t>02. Spieltag</t>
  </si>
  <si>
    <t>01. Spieltag</t>
  </si>
  <si>
    <t>Sören, Susi. Amdi, Boris</t>
  </si>
  <si>
    <t>Sauer, Jürgen, Peter, Dennis3</t>
  </si>
  <si>
    <t>Nils, Alex, Jakob, Tom, Jacek</t>
  </si>
  <si>
    <t>Tom, Andi, Sauer, Jacek</t>
  </si>
  <si>
    <t>Sören, Alex, Jürgen</t>
  </si>
  <si>
    <t>Jakob, Susi, Dennis3</t>
  </si>
  <si>
    <t>T1* - T2</t>
  </si>
  <si>
    <t>T2 - T3*</t>
  </si>
  <si>
    <t>T1 - T3*</t>
  </si>
  <si>
    <t>- Hallen-Debut: Alex, Dennis3
- * = (L)eibchen</t>
  </si>
  <si>
    <t>1:1</t>
  </si>
  <si>
    <t>7:4</t>
  </si>
  <si>
    <t>T1 - T2*</t>
  </si>
  <si>
    <t>T1* - T3</t>
  </si>
  <si>
    <t>Jürgen, Andi, Sauer, Sören - Jakob, Dennis3, Susi (L)</t>
  </si>
  <si>
    <t>1:4</t>
  </si>
  <si>
    <t>11:8</t>
  </si>
  <si>
    <t>Andi, Jakob (je 1)</t>
  </si>
  <si>
    <t>Dennis3 (11), Sören (10), Jakob, Nils (je 7), Jürgen, Tom (je 6), Andi, Peter, Sauer (je 5), Boris, Susi (je 2), Alex, Jacek (je 1)</t>
  </si>
  <si>
    <t>Boris (4), Tom (3), Peter, Sören (je 2), Jacek, Jürgen, Susi (je 1)</t>
  </si>
  <si>
    <t>Alex (bei Spiel 7)</t>
  </si>
  <si>
    <t>Alex</t>
  </si>
  <si>
    <t>11.11.11 HELAU HELAU HELAU !!!</t>
  </si>
  <si>
    <t>Sören, Tom, Alex, Jakob (L) - Nils, Andi, Jacek, Steffen</t>
  </si>
  <si>
    <t>Sören, Susi, Tom, Jacek (L) - Nils, Jakob, Alex, Andi, Steffen</t>
  </si>
  <si>
    <t>Sören, Andi, Steffen, Jacek (L) - Nils, Alex, Jakob, Susi, Tom</t>
  </si>
  <si>
    <t>10:12</t>
  </si>
  <si>
    <t>7:11</t>
  </si>
  <si>
    <t>11:2</t>
  </si>
  <si>
    <t>Steffen (17), Jakob (12), Andi, Tom (je 11), Sören (8). Nils (7), Jacek (4), Alex (2)</t>
  </si>
  <si>
    <t>Sören (2), Jacek, Tom (je 1)</t>
  </si>
  <si>
    <t>- Steffen (hat jetzt eine Schlägerverlängerung!)</t>
  </si>
  <si>
    <t>- zu Ehren von Gott Jokus gehen alle Spiele bis 11!
- Prost
'- HELAU!</t>
  </si>
  <si>
    <t>11 - 6. Spieltag</t>
  </si>
  <si>
    <t>06. Spieltag</t>
  </si>
  <si>
    <t>Team 4:</t>
  </si>
  <si>
    <t>Dennis, Sauer, Alex, Jacek</t>
  </si>
  <si>
    <t>Nils, Markus, Marc, Moritz</t>
  </si>
  <si>
    <t>Sören, Jürgen, Dennis3, Kristof</t>
  </si>
  <si>
    <t>Andi, Steffen, Mirko</t>
  </si>
  <si>
    <t>T3 - T4*</t>
  </si>
  <si>
    <t>0:3</t>
  </si>
  <si>
    <t>6:2</t>
  </si>
  <si>
    <t>T2 - T4*</t>
  </si>
  <si>
    <t>2:1</t>
  </si>
  <si>
    <t>T1 - T4*</t>
  </si>
  <si>
    <t>Nils, Kristof, Mirko, Alex</t>
  </si>
  <si>
    <t>Sören, Jürgen, Steffen, Jacek</t>
  </si>
  <si>
    <t>Dennis3, Andi, Markus</t>
  </si>
  <si>
    <t>3:0</t>
  </si>
  <si>
    <t>4:10</t>
  </si>
  <si>
    <t>Spiel 6 (bis 10):</t>
  </si>
  <si>
    <t xml:space="preserve">Dennis3, Steffen, Sören (je 6), Markus, Mirko, Nils (je 5), Moritz (4), Andi, Dennis, Jacek, Kristof, Marc, Sauer (je 3), Jürgen (2), Alex (1) </t>
  </si>
  <si>
    <t>Andi, Dennis3 (je 1)</t>
  </si>
  <si>
    <t>Sören (2), Alex, Dennis, Dennis3, Nils, Steffen (je 1)</t>
  </si>
  <si>
    <t>Mirko an Steffen (gleiches Team)</t>
  </si>
  <si>
    <t>- Neue Rekordbeteiligung
- Spieldauer: 2x5 min.</t>
  </si>
  <si>
    <t>Kristof</t>
  </si>
  <si>
    <t>Dennis</t>
  </si>
  <si>
    <t>Dennis3</t>
  </si>
  <si>
    <t>Mirko</t>
  </si>
  <si>
    <t>07. Spieltag</t>
  </si>
  <si>
    <t>Mirko, Sauer, Jacek, Sören - Andi, Nils, Susi, Steffen</t>
  </si>
  <si>
    <t>8:10</t>
  </si>
  <si>
    <t>Spiel 7:</t>
  </si>
  <si>
    <t>Jacek, Sören, Sauer</t>
  </si>
  <si>
    <t>Dennis, Nils, Susi</t>
  </si>
  <si>
    <t>T2* - T3</t>
  </si>
  <si>
    <t>4:0</t>
  </si>
  <si>
    <t>2:7</t>
  </si>
  <si>
    <t>6:1</t>
  </si>
  <si>
    <t>4:7</t>
  </si>
  <si>
    <t>Spiel 8:</t>
  </si>
  <si>
    <t>Sauer, Jacek, Steffen - Sören, Andi, Mirko, Dennis</t>
  </si>
  <si>
    <t>2:10</t>
  </si>
  <si>
    <t>Sören (16), Nils (14), Mirko (9), Steffen (8), Jacek, Sauer (je 7), Andi, Dennis (je 5), Susi (3)</t>
  </si>
  <si>
    <t>Mirko, Steffen (je 1)</t>
  </si>
  <si>
    <t>Andi²</t>
  </si>
  <si>
    <t>Susi (1)</t>
  </si>
  <si>
    <t>08. Spieltag</t>
  </si>
  <si>
    <t>Sören, Susi, Dennis3, Andi</t>
  </si>
  <si>
    <t>Nils, Alex, Sauer, Jürgen</t>
  </si>
  <si>
    <t>Till, Tom, Jacek, Steffen</t>
  </si>
  <si>
    <t>5:6</t>
  </si>
  <si>
    <t>4:1</t>
  </si>
  <si>
    <t>Susi, Andi, Till, Sauer, Jacek - Nils, Jürgen, Sören, Steffen, Dennis3 (L)</t>
  </si>
  <si>
    <t>7:10</t>
  </si>
  <si>
    <t>Till (9), Nils (7), Jacek, Sören (je 6), Dennis3, Steffen (je 5), Andi, Tom (je 3), Alex, Susi (je 2), Sauer (1)</t>
  </si>
  <si>
    <t>Sören (1)</t>
  </si>
  <si>
    <t>- Spiel 5: Sören schießt 3 Tore in ca. 30 sec.(von 2:4 auf 5:4)! Till rückt die Verhältnisse aber wieder gerade</t>
  </si>
  <si>
    <t>Steffen (3), Andi, Jürgen, Sören, Tom (je 1)</t>
  </si>
  <si>
    <t>09. Spieltag</t>
  </si>
  <si>
    <t>Nils, Matthias, Jacek</t>
  </si>
  <si>
    <t>Andi, Dennis, Jakob, Steffen</t>
  </si>
  <si>
    <t>Sören, Dennis3, Mirko, Alex</t>
  </si>
  <si>
    <t>Alle Spieltage (ganz einfach) (L / * = Team hat mit den Leibchen gespielt)</t>
  </si>
  <si>
    <t>3:3</t>
  </si>
  <si>
    <t>1:7</t>
  </si>
  <si>
    <t>0:5</t>
  </si>
  <si>
    <t>T1:</t>
  </si>
  <si>
    <t>T2:</t>
  </si>
  <si>
    <t>T3:</t>
  </si>
  <si>
    <t>Sören, Dennis3, Mirko</t>
  </si>
  <si>
    <t>Andi, Jakob, Steffen</t>
  </si>
  <si>
    <t>Spiel 9:</t>
  </si>
  <si>
    <t>Spiel 10:</t>
  </si>
  <si>
    <t>Sören, Andi, Jacek(L) - Dennis3, Jakob, Mirko</t>
  </si>
  <si>
    <t>Dennis3 (11), Mirko (10), Andi, Nils, Sören (je 9), Jakob, Steffen (je 8), Dennis, Matthias (je 4), Jacek (3), Alex (1)</t>
  </si>
  <si>
    <t>- Hallendebüt: Matthias!
- Spieldauer: 2 x 5 min.
- Sören verliert als Erster eine Schraube in der Halle</t>
  </si>
  <si>
    <t>Nils (3)</t>
  </si>
  <si>
    <t>Sören (3), Mirko (2), Matthias (1)</t>
  </si>
  <si>
    <t>Matthias</t>
  </si>
  <si>
    <t>10. Spieltag</t>
  </si>
  <si>
    <t>Nils, Dennis, Andi, Mirko</t>
  </si>
  <si>
    <t>Sören, Alex, Dennis3, Sauer</t>
  </si>
  <si>
    <t>Steffen, Matthias, Till, Jakob</t>
  </si>
  <si>
    <t>T2* - T3 (ohne Steffen)</t>
  </si>
  <si>
    <t>0:2</t>
  </si>
  <si>
    <t>9:7</t>
  </si>
  <si>
    <t>Nils, Dennis3, Matthias, Jakob - Till, Sören, Andi</t>
  </si>
  <si>
    <t xml:space="preserve">Sören (12), Andi (11), Nils (7), Dennis, Dennis3, Matthias, Sauer, Till (je 6), Mirko (5), Steffen (4), Alex, Jakob (je 2) </t>
  </si>
  <si>
    <t>Mirko, Till (je 1)</t>
  </si>
  <si>
    <t>Dennis (bekommt das Tor nicht auf)</t>
  </si>
  <si>
    <t>- Dennis fügt Steffen Cut über dem Knie zu
- letzter Spieltag in 2011
- wer Australien hat gewinnt das Spiel</t>
  </si>
  <si>
    <t>Steffen, Sören, Till (je 2), Dennis, Dennis3, Nils, Matthias (je 1)</t>
  </si>
  <si>
    <r>
      <rPr>
        <b/>
        <sz val="14"/>
        <color indexed="8"/>
        <rFont val="Arial"/>
        <family val="2"/>
      </rPr>
      <t>W I N T E R P A U S E ! ! !</t>
    </r>
    <r>
      <rPr>
        <sz val="10"/>
        <color indexed="8"/>
        <rFont val="Arial"/>
        <family val="2"/>
      </rPr>
      <t xml:space="preserve"> (wegen Schulferien…)</t>
    </r>
  </si>
  <si>
    <t>11. Spieltag</t>
  </si>
  <si>
    <t>Sören, Sauer, Dennis</t>
  </si>
  <si>
    <t>Vorspiel:</t>
  </si>
  <si>
    <t>5:5</t>
  </si>
  <si>
    <t>Nils, Matthias, Alex, Moritz</t>
  </si>
  <si>
    <t>Andi (8), Sören (6), Nils (5), Dennis, Matthias, Sauer (je 3), Alex, Jacek, Til (je 1)</t>
  </si>
  <si>
    <t>Dennis, Jacek, Nils, Sören (je 1)</t>
  </si>
  <si>
    <t>Freitag, der 13.01.2012 im Estadio da Luz</t>
  </si>
  <si>
    <t>2:0</t>
  </si>
  <si>
    <t>Andi, Til, Jacek, Marc</t>
  </si>
  <si>
    <t>Marc, Moritz, Nils - Andi, Dennis, Sören (L)</t>
  </si>
  <si>
    <t xml:space="preserve">- kein Licht in der Halle
- Alex und Sauer organisieren Flutlicht!
- Das Vorspiel fand im Fußball und Dunkeln statt und geht nicht in die STATS mit ein
- Andi schießt fünf Tore in Spiel 3
- Spiel 6 ohne Moritz und Marc </t>
  </si>
  <si>
    <t>12. Spieltag</t>
  </si>
  <si>
    <t>Kristof, Till, Dennis, Sauer</t>
  </si>
  <si>
    <t>Dennis3, Andi, Jacek, Till - Sören, Sauer, Peter, Nils (L)</t>
  </si>
  <si>
    <t>Sören, Jacek, Dennis3, Alex</t>
  </si>
  <si>
    <t>Nils, Andi, Peter</t>
  </si>
  <si>
    <t>T1 - T3* (mit Alex)</t>
  </si>
  <si>
    <t>7:9</t>
  </si>
  <si>
    <t>1:8</t>
  </si>
  <si>
    <t>Dennis3, Andi, Jacek, Till - Sören, Sauer, Dennis, Nils (L)</t>
  </si>
  <si>
    <t>Sören (10), Dennis3, Sauer (je 8), Till (6), Andi (5), Jacek, Peter, Nils (je 4), Dennis (3), Kristof (1)</t>
  </si>
  <si>
    <t>Sauer (4), Sören (3), dennis3, Peter, Till (je 1)</t>
  </si>
  <si>
    <t>- Jacek (bringt polnische Lebkuchen mit)</t>
  </si>
  <si>
    <t>-. Spieltag</t>
  </si>
  <si>
    <t>Vorschlag 1:</t>
  </si>
  <si>
    <t>Vorschlag 2:</t>
  </si>
  <si>
    <t>Vorschlag 3:</t>
  </si>
  <si>
    <t>Alles so lassen wie es ist</t>
  </si>
  <si>
    <t>Planloser Teilverkauf</t>
  </si>
  <si>
    <t>Verkauf an Christian</t>
  </si>
  <si>
    <t>Vorschlag 3 (65), Vorschlag 1 (20), Vorschlag 2 (2)</t>
  </si>
  <si>
    <t>Vorschlag 2</t>
  </si>
  <si>
    <t>ca. 87</t>
  </si>
  <si>
    <t>- Vollversammlung des ESV Mainz im Vereinsheim</t>
  </si>
  <si>
    <t>- hätte ich gerne einen gehabt…</t>
  </si>
  <si>
    <t>Jacek (hört sich 3 Stunden Gelaber an, um dann im richtigen Moment die Hand zu heben!)</t>
  </si>
  <si>
    <t>Sören, Kristof, Jacek</t>
  </si>
  <si>
    <t>Nils, Andi, Mirko</t>
  </si>
  <si>
    <t>Till, Steffen, Dennis</t>
  </si>
  <si>
    <t>6:7</t>
  </si>
  <si>
    <t>6:4</t>
  </si>
  <si>
    <t>Sören (11), Nils (10), Till (9), Mirko, Steffen (je 7), Kristof (6), Dennis (4), Andi (3), Jacek (2)</t>
  </si>
  <si>
    <t>Till (1)</t>
  </si>
  <si>
    <t>Nils (2), Sören (1)</t>
  </si>
  <si>
    <t>Nils, Dennis, Sören (L)- Till, Mirko, Andi</t>
  </si>
  <si>
    <t>- Spieltag mit Stadionatmosphäre durch Tribüne in der Halle
- Nils zerstört Schläger an Sportmatte
- Durchwachsenes Comeback der "10" (1S, 2U, 2N)
- Spiel 7 bis 6</t>
  </si>
  <si>
    <t>13. Spieltag</t>
  </si>
  <si>
    <t>14. Spieltag</t>
  </si>
  <si>
    <t>Dennis3, Susi, Jacek, Till</t>
  </si>
  <si>
    <t>Andi, Sauer, Steffen, Alex</t>
  </si>
  <si>
    <t>Nils, Mirko, Kristof</t>
  </si>
  <si>
    <t>Mirko, Alex, Till</t>
  </si>
  <si>
    <t>Dennis3, Kristof, Sauer, Jacek</t>
  </si>
  <si>
    <t>Nils, Susi, Andi</t>
  </si>
  <si>
    <t>Nils, Jacek, Alex, Kristof (L) - Dennis3, Andi, Mirko, Sauer</t>
  </si>
  <si>
    <t>6:0</t>
  </si>
  <si>
    <t>T3* - T2</t>
  </si>
  <si>
    <t>Nils (13), Mirko (11), Dennis3 (10), Jacek, Kristof, Till (je 6), Andi, Sauer (je 5), Susi (4), Alex, Steffen (je 2)</t>
  </si>
  <si>
    <t>Mirko, Nils (je 1)</t>
  </si>
  <si>
    <t>Jacek (baut elektronische Zeitanzeige!!!)</t>
  </si>
  <si>
    <r>
      <t xml:space="preserve">- </t>
    </r>
    <r>
      <rPr>
        <b/>
        <sz val="14"/>
        <rFont val="Arial"/>
        <family val="2"/>
      </rPr>
      <t>Sören schießt sein</t>
    </r>
    <r>
      <rPr>
        <b/>
        <sz val="16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*100.*</t>
    </r>
    <r>
      <rPr>
        <b/>
        <sz val="16"/>
        <color indexed="17"/>
        <rFont val="Arial"/>
        <family val="2"/>
      </rPr>
      <t xml:space="preserve"> </t>
    </r>
    <r>
      <rPr>
        <b/>
        <sz val="14"/>
        <rFont val="Arial"/>
        <family val="2"/>
      </rPr>
      <t>Tor!!!</t>
    </r>
    <r>
      <rPr>
        <sz val="11"/>
        <rFont val="Arial"/>
        <family val="2"/>
      </rPr>
      <t xml:space="preserve">
- Merkwürdige Sturzserie bei Sauer
- Spiel 1 sollte eigentlich nur bis 6 gehen
- Zufällig ist Spiel 5 (fast) die Revance von Spiel 1</t>
    </r>
  </si>
  <si>
    <r>
      <t xml:space="preserve">- </t>
    </r>
    <r>
      <rPr>
        <b/>
        <sz val="14"/>
        <rFont val="Arial"/>
        <family val="2"/>
      </rPr>
      <t>Nils schießt sein</t>
    </r>
    <r>
      <rPr>
        <b/>
        <sz val="14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*100.*</t>
    </r>
    <r>
      <rPr>
        <b/>
        <sz val="14"/>
        <rFont val="Arial"/>
        <family val="2"/>
      </rPr>
      <t xml:space="preserve"> Tor!!!</t>
    </r>
  </si>
  <si>
    <t>15. Spieltag</t>
  </si>
  <si>
    <t>16. Spieltag</t>
  </si>
  <si>
    <t>Rainer, Nils, Jacek, Steffen (L) - Jürgen, Andi, Sauer, Mirko</t>
  </si>
  <si>
    <t>Rainer, Nils, Jacek, Steffen, Alex (L) - Jürgen, Andi, Sauer, Mirko, Sören (ab 2.HZ)</t>
  </si>
  <si>
    <t>Jacek, Steffen, Sauer</t>
  </si>
  <si>
    <t>Rainer, Sören, Nils, Jürgen (nur Spiel 3)</t>
  </si>
  <si>
    <t>4:2</t>
  </si>
  <si>
    <t>T3* - T1</t>
  </si>
  <si>
    <t>Andi, Mirko, Alex/Jürgen (Spiel 3/Spiel 4)</t>
  </si>
  <si>
    <t>Nils, Mirko, Sauer - Sören, Andi, Jacek (L)</t>
  </si>
  <si>
    <t>Alex, Jacek (je 1)</t>
  </si>
  <si>
    <t>Rainer</t>
  </si>
  <si>
    <t>Andi, Rainer, Sören, Nils (ab Spiel 3)</t>
  </si>
  <si>
    <t>Dennis3, Jacek, Matthias</t>
  </si>
  <si>
    <t>Steffen, Kristof. Sauer</t>
  </si>
  <si>
    <t>Nils, Andi, Steffen, Matthias, Rainer (L) - Dennis3, Sauer, Sören, Jacek</t>
  </si>
  <si>
    <t>Nils, Andi, Steffen (L) - Dennis3, Sauer, Sören</t>
  </si>
  <si>
    <t>5:9</t>
  </si>
  <si>
    <t>7:3</t>
  </si>
  <si>
    <t>5:0</t>
  </si>
  <si>
    <t>3:4</t>
  </si>
  <si>
    <t>5:7</t>
  </si>
  <si>
    <t>Dennis3 (16), Matthias (13), Sören (12), Steffen (9), Nils (6), Sauer (5), Andi, Kristif, Rainer (je 3)</t>
  </si>
  <si>
    <t>ab heute Christian Wulff…</t>
  </si>
  <si>
    <t>- wir fühlen uns so führungslos…
- Steffen schießt 7 Tore in Spiel 2</t>
  </si>
  <si>
    <t>17.02.2012, Fastnachts-Freitag</t>
  </si>
  <si>
    <t>Mirko (13), Sören (12), Nils (11), Steffen (9), Jürgen (5), Andi, Rainer (je 4), Sauer (3), Jacek (2), Alex (1)</t>
  </si>
  <si>
    <t xml:space="preserve">- relativ ausgeglichener Spieltag: jeder hat mind. 2 Spiele gewonnen! :) </t>
  </si>
  <si>
    <t>17. Spieltag</t>
  </si>
  <si>
    <t>Rainer, Till, Sören</t>
  </si>
  <si>
    <t>Alex, Dennis3, Nils</t>
  </si>
  <si>
    <t>Steffen, Sauer, Andi</t>
  </si>
  <si>
    <t>Dennis3, Alex, Sauer</t>
  </si>
  <si>
    <t>Til, Andi, Steffen</t>
  </si>
  <si>
    <t>Sören, Nils, Rainer</t>
  </si>
  <si>
    <t>T2* - T1</t>
  </si>
  <si>
    <t>7:1</t>
  </si>
  <si>
    <t>Sauer ist mit Halbzeitstand unzufrieden und geht heim. Sören ergänzt.</t>
  </si>
  <si>
    <t>Nils, Andi, Alex, Dennis3 - Sören, Till, Rainer, Steffen (L)</t>
  </si>
  <si>
    <t>Sauer ist mit dem bisherigen Verlauf unzufrieden und macht neue Teams.</t>
  </si>
  <si>
    <t>Steffen (4), Alex, Sören (je 1)</t>
  </si>
  <si>
    <t>- es kann nur einen geben: Sauer!</t>
  </si>
  <si>
    <r>
      <t xml:space="preserve">- </t>
    </r>
    <r>
      <rPr>
        <b/>
        <sz val="14"/>
        <rFont val="Arial"/>
        <family val="2"/>
      </rPr>
      <t xml:space="preserve">Sauer schießt das </t>
    </r>
    <r>
      <rPr>
        <b/>
        <sz val="16"/>
        <color indexed="51"/>
        <rFont val="Arial"/>
        <family val="2"/>
      </rPr>
      <t>*1000.*</t>
    </r>
    <r>
      <rPr>
        <sz val="16"/>
        <rFont val="Arial"/>
        <family val="2"/>
      </rPr>
      <t xml:space="preserve"> </t>
    </r>
    <r>
      <rPr>
        <b/>
        <sz val="14"/>
        <rFont val="Arial"/>
        <family val="2"/>
      </rPr>
      <t>Tor der Saison in Spiel 5!!!</t>
    </r>
  </si>
  <si>
    <r>
      <t>Andi, Till (je 11), Dennis3, Sören (je 9), Steffen (8), Nils (4), Alex, Rainer (je 3), Sauer (</t>
    </r>
    <r>
      <rPr>
        <b/>
        <sz val="16"/>
        <color indexed="51"/>
        <rFont val="Arial"/>
        <family val="2"/>
      </rPr>
      <t>*1*</t>
    </r>
    <r>
      <rPr>
        <sz val="11"/>
        <color indexed="8"/>
        <rFont val="Arial"/>
        <family val="2"/>
      </rPr>
      <t xml:space="preserve">) </t>
    </r>
  </si>
  <si>
    <r>
      <t xml:space="preserve">- </t>
    </r>
    <r>
      <rPr>
        <b/>
        <sz val="14"/>
        <rFont val="Arial"/>
        <family val="2"/>
      </rPr>
      <t>Andi schießt sein</t>
    </r>
    <r>
      <rPr>
        <b/>
        <sz val="14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*100.*</t>
    </r>
    <r>
      <rPr>
        <b/>
        <sz val="14"/>
        <rFont val="Arial"/>
        <family val="2"/>
      </rPr>
      <t xml:space="preserve"> Tor!!!</t>
    </r>
  </si>
  <si>
    <t>18. Spieltag</t>
  </si>
  <si>
    <t>Sören, Jacek, Sauer (L) - Steffen, Andi, Nils</t>
  </si>
  <si>
    <t>10:5</t>
  </si>
  <si>
    <t>Sören (12), Sauer (11), Andi, Steffen (je 9), Jacek, Nils (je 4)</t>
  </si>
  <si>
    <t>Sören (4), Sauer (2)</t>
  </si>
  <si>
    <t>Sören (hat den Spieltag am 09.03. verloren)</t>
  </si>
  <si>
    <r>
      <t xml:space="preserve">- Wiederholungs-Spieltag vom 09.03.
- </t>
    </r>
    <r>
      <rPr>
        <b/>
        <sz val="14"/>
        <rFont val="Arial"/>
        <family val="2"/>
      </rPr>
      <t xml:space="preserve">Steffen schießt sein </t>
    </r>
    <r>
      <rPr>
        <b/>
        <sz val="16"/>
        <color indexed="17"/>
        <rFont val="Arial"/>
        <family val="2"/>
      </rPr>
      <t>*100.*</t>
    </r>
    <r>
      <rPr>
        <b/>
        <sz val="16"/>
        <color indexed="17"/>
        <rFont val="Arial"/>
        <family val="2"/>
      </rPr>
      <t xml:space="preserve"> </t>
    </r>
    <r>
      <rPr>
        <b/>
        <sz val="14"/>
        <rFont val="Arial"/>
        <family val="2"/>
      </rPr>
      <t>Tor!!!</t>
    </r>
  </si>
  <si>
    <t>19. Spieltag</t>
  </si>
  <si>
    <t>Sauer, Sören - Dennis, Andi, Jacek</t>
  </si>
  <si>
    <t>Sauer, Sören, Alex - Dennis, Andi, Jacek</t>
  </si>
  <si>
    <t>Sauer, Sören, Alex - Dennis, Andi, Jacek, Steffen (2. HZ)</t>
  </si>
  <si>
    <t>Sauer, Sören, Alex - Steffen, Andi, Jacek</t>
  </si>
  <si>
    <t>Sauer (20), Andi, Sören (je 10), Jacek (9), Dennis (8), Steffen (5), Alex (3)</t>
  </si>
  <si>
    <t>Sören (2), Jacek (1)</t>
  </si>
  <si>
    <t>Defense des Tages:</t>
  </si>
  <si>
    <t>Jacek, Sören (je 3), Alex, Steffen (je 2)</t>
  </si>
  <si>
    <t>- 20 Tore von Sauer an einem Spieltag. Neuer Hallenrekord???
- Jacek bremst gerne mit seinem Ellenbogen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</si>
</sst>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sz val="10"/>
      <name val="Arial"/>
      <family val="0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sz val="10"/>
      <color indexed="8"/>
      <name val="MS Reference Sans Serif"/>
      <family val="2"/>
    </font>
    <font>
      <sz val="10"/>
      <color indexed="12"/>
      <name val="MS Reference Sans Serif"/>
      <family val="2"/>
    </font>
    <font>
      <b/>
      <sz val="10"/>
      <color indexed="12"/>
      <name val="MS Reference Sans Serif"/>
      <family val="2"/>
    </font>
    <font>
      <sz val="10"/>
      <name val="MS Reference Sans Serif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6"/>
      <color indexed="51"/>
      <name val="Arial"/>
      <family val="2"/>
    </font>
    <font>
      <sz val="16"/>
      <name val="Arial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Reference Sans Serif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MS Reference Sans Serif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2" fillId="0" borderId="0" xfId="0" applyFont="1" applyFill="1" applyAlignment="1">
      <alignment textRotation="90"/>
    </xf>
    <xf numFmtId="0" fontId="6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 quotePrefix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 quotePrefix="1">
      <alignment horizontal="center" vertical="center"/>
    </xf>
    <xf numFmtId="0" fontId="17" fillId="36" borderId="10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16" fillId="34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14" fontId="15" fillId="37" borderId="10" xfId="0" applyNumberFormat="1" applyFont="1" applyFill="1" applyBorder="1" applyAlignment="1">
      <alignment horizontal="left" vertical="center" wrapText="1"/>
    </xf>
    <xf numFmtId="14" fontId="15" fillId="37" borderId="10" xfId="0" applyNumberFormat="1" applyFont="1" applyFill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textRotation="90"/>
    </xf>
    <xf numFmtId="0" fontId="9" fillId="37" borderId="10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/>
    </xf>
    <xf numFmtId="1" fontId="13" fillId="37" borderId="10" xfId="0" applyNumberFormat="1" applyFont="1" applyFill="1" applyBorder="1" applyAlignment="1">
      <alignment horizontal="center"/>
    </xf>
    <xf numFmtId="2" fontId="13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textRotation="90"/>
    </xf>
    <xf numFmtId="0" fontId="10" fillId="37" borderId="17" xfId="0" applyFont="1" applyFill="1" applyBorder="1" applyAlignment="1">
      <alignment horizontal="center" textRotation="90"/>
    </xf>
    <xf numFmtId="0" fontId="12" fillId="37" borderId="10" xfId="0" applyFont="1" applyFill="1" applyBorder="1" applyAlignment="1">
      <alignment horizontal="center"/>
    </xf>
    <xf numFmtId="2" fontId="12" fillId="37" borderId="10" xfId="0" applyNumberFormat="1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0" fontId="65" fillId="38" borderId="10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1" fontId="12" fillId="38" borderId="10" xfId="0" applyNumberFormat="1" applyFont="1" applyFill="1" applyBorder="1" applyAlignment="1">
      <alignment horizontal="center"/>
    </xf>
    <xf numFmtId="0" fontId="10" fillId="38" borderId="18" xfId="0" applyFont="1" applyFill="1" applyBorder="1" applyAlignment="1">
      <alignment/>
    </xf>
    <xf numFmtId="0" fontId="12" fillId="38" borderId="18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2" fontId="12" fillId="38" borderId="18" xfId="0" applyNumberFormat="1" applyFont="1" applyFill="1" applyBorder="1" applyAlignment="1">
      <alignment horizontal="center"/>
    </xf>
    <xf numFmtId="1" fontId="12" fillId="38" borderId="18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0" fontId="2" fillId="37" borderId="16" xfId="0" applyFont="1" applyFill="1" applyBorder="1" applyAlignment="1">
      <alignment textRotation="90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66" fillId="38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2" fontId="5" fillId="34" borderId="19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5" fillId="37" borderId="10" xfId="0" applyFont="1" applyFill="1" applyBorder="1" applyAlignment="1" quotePrefix="1">
      <alignment horizontal="left" vertical="center" wrapText="1"/>
    </xf>
    <xf numFmtId="0" fontId="17" fillId="36" borderId="20" xfId="0" applyFont="1" applyFill="1" applyBorder="1" applyAlignment="1" quotePrefix="1">
      <alignment horizontal="left" vertical="center" wrapText="1"/>
    </xf>
    <xf numFmtId="0" fontId="10" fillId="34" borderId="22" xfId="0" applyFont="1" applyFill="1" applyBorder="1" applyAlignment="1">
      <alignment/>
    </xf>
    <xf numFmtId="0" fontId="12" fillId="34" borderId="22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2" fontId="12" fillId="34" borderId="22" xfId="0" applyNumberFormat="1" applyFon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65" fillId="38" borderId="18" xfId="0" applyFont="1" applyFill="1" applyBorder="1" applyAlignment="1">
      <alignment horizontal="center"/>
    </xf>
    <xf numFmtId="0" fontId="14" fillId="38" borderId="23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center"/>
    </xf>
    <xf numFmtId="0" fontId="19" fillId="36" borderId="18" xfId="0" applyFont="1" applyFill="1" applyBorder="1" applyAlignment="1" quotePrefix="1">
      <alignment horizontal="left" vertical="center" wrapText="1"/>
    </xf>
    <xf numFmtId="0" fontId="19" fillId="36" borderId="25" xfId="0" applyFont="1" applyFill="1" applyBorder="1" applyAlignment="1" quotePrefix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/>
    </xf>
    <xf numFmtId="0" fontId="0" fillId="37" borderId="26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15" fillId="38" borderId="18" xfId="0" applyFont="1" applyFill="1" applyBorder="1" applyAlignment="1">
      <alignment horizontal="left" vertical="center"/>
    </xf>
    <xf numFmtId="0" fontId="15" fillId="38" borderId="25" xfId="0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Torverteilung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5"/>
          <c:y val="0.36175"/>
          <c:w val="0.6167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Tore!$A$7:$A$23</c:f>
              <c:strCache>
                <c:ptCount val="17"/>
                <c:pt idx="0">
                  <c:v>Jacek</c:v>
                </c:pt>
                <c:pt idx="1">
                  <c:v>Jakob</c:v>
                </c:pt>
                <c:pt idx="2">
                  <c:v>Jürgen</c:v>
                </c:pt>
                <c:pt idx="3">
                  <c:v>Kristof</c:v>
                </c:pt>
                <c:pt idx="4">
                  <c:v>Marc</c:v>
                </c:pt>
                <c:pt idx="5">
                  <c:v>Markus</c:v>
                </c:pt>
                <c:pt idx="6">
                  <c:v>Matthias</c:v>
                </c:pt>
                <c:pt idx="7">
                  <c:v>Mirko</c:v>
                </c:pt>
                <c:pt idx="8">
                  <c:v>Moritz</c:v>
                </c:pt>
                <c:pt idx="9">
                  <c:v>Nils</c:v>
                </c:pt>
                <c:pt idx="10">
                  <c:v>Peter</c:v>
                </c:pt>
                <c:pt idx="11">
                  <c:v>Rainer</c:v>
                </c:pt>
                <c:pt idx="12">
                  <c:v>Sauer</c:v>
                </c:pt>
                <c:pt idx="13">
                  <c:v>Sören</c:v>
                </c:pt>
                <c:pt idx="14">
                  <c:v>Steffen</c:v>
                </c:pt>
                <c:pt idx="15">
                  <c:v>Susi</c:v>
                </c:pt>
                <c:pt idx="16">
                  <c:v>Till</c:v>
                </c:pt>
              </c:strCache>
            </c:strRef>
          </c:cat>
          <c:val>
            <c:numRef>
              <c:f>Tore!$B$7:$B$23</c:f>
              <c:numCache>
                <c:ptCount val="17"/>
                <c:pt idx="0">
                  <c:v>56</c:v>
                </c:pt>
                <c:pt idx="1">
                  <c:v>47</c:v>
                </c:pt>
                <c:pt idx="2">
                  <c:v>18</c:v>
                </c:pt>
                <c:pt idx="3">
                  <c:v>19</c:v>
                </c:pt>
                <c:pt idx="4">
                  <c:v>3</c:v>
                </c:pt>
                <c:pt idx="5">
                  <c:v>24</c:v>
                </c:pt>
                <c:pt idx="6">
                  <c:v>26</c:v>
                </c:pt>
                <c:pt idx="7">
                  <c:v>60</c:v>
                </c:pt>
                <c:pt idx="8">
                  <c:v>17</c:v>
                </c:pt>
                <c:pt idx="9">
                  <c:v>128</c:v>
                </c:pt>
                <c:pt idx="10">
                  <c:v>14</c:v>
                </c:pt>
                <c:pt idx="11">
                  <c:v>10</c:v>
                </c:pt>
                <c:pt idx="12">
                  <c:v>81</c:v>
                </c:pt>
                <c:pt idx="13">
                  <c:v>166</c:v>
                </c:pt>
                <c:pt idx="14">
                  <c:v>111</c:v>
                </c:pt>
                <c:pt idx="15">
                  <c:v>14</c:v>
                </c:pt>
                <c:pt idx="16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Abschläge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485"/>
          <c:w val="0.63975"/>
          <c:h val="0.39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Negatives!$A$7:$A$24</c:f>
              <c:strCache>
                <c:ptCount val="18"/>
                <c:pt idx="0">
                  <c:v>Jacek</c:v>
                </c:pt>
                <c:pt idx="1">
                  <c:v>Jakob</c:v>
                </c:pt>
                <c:pt idx="2">
                  <c:v>Jürgen</c:v>
                </c:pt>
                <c:pt idx="3">
                  <c:v>Kristof</c:v>
                </c:pt>
                <c:pt idx="4">
                  <c:v>Marc</c:v>
                </c:pt>
                <c:pt idx="5">
                  <c:v>Markus</c:v>
                </c:pt>
                <c:pt idx="6">
                  <c:v>Matthias</c:v>
                </c:pt>
                <c:pt idx="7">
                  <c:v>Mirko</c:v>
                </c:pt>
                <c:pt idx="8">
                  <c:v>Moritz</c:v>
                </c:pt>
                <c:pt idx="9">
                  <c:v>Nils</c:v>
                </c:pt>
                <c:pt idx="10">
                  <c:v>Peter</c:v>
                </c:pt>
                <c:pt idx="11">
                  <c:v>Rainer</c:v>
                </c:pt>
                <c:pt idx="12">
                  <c:v>Sauer</c:v>
                </c:pt>
                <c:pt idx="13">
                  <c:v>Sören</c:v>
                </c:pt>
                <c:pt idx="14">
                  <c:v>Steffen</c:v>
                </c:pt>
                <c:pt idx="15">
                  <c:v>Susi</c:v>
                </c:pt>
                <c:pt idx="16">
                  <c:v>Till</c:v>
                </c:pt>
                <c:pt idx="17">
                  <c:v>Tom</c:v>
                </c:pt>
              </c:strCache>
            </c:strRef>
          </c:cat>
          <c:val>
            <c:numRef>
              <c:f>Negatives!$C$7:$C$24</c:f>
              <c:numCache>
                <c:ptCount val="18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6</c:v>
                </c:pt>
                <c:pt idx="13">
                  <c:v>27</c:v>
                </c:pt>
                <c:pt idx="14">
                  <c:v>16</c:v>
                </c:pt>
                <c:pt idx="15">
                  <c:v>1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12</xdr:col>
      <xdr:colOff>209550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28575" y="990600"/>
        <a:ext cx="93249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200025" y="85725"/>
        <a:ext cx="104584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5.7109375" style="0" customWidth="1"/>
    <col min="2" max="2" width="83.57421875" style="0" customWidth="1"/>
  </cols>
  <sheetData>
    <row r="2" spans="1:2" ht="27.75">
      <c r="A2" s="139" t="s">
        <v>155</v>
      </c>
      <c r="B2" s="140"/>
    </row>
    <row r="3" ht="12.75">
      <c r="B3" s="16"/>
    </row>
    <row r="4" spans="1:2" ht="12.75">
      <c r="A4" s="12" t="s">
        <v>0</v>
      </c>
      <c r="B4" s="11"/>
    </row>
    <row r="5" spans="1:2" ht="12.75">
      <c r="A5" s="36" t="s">
        <v>156</v>
      </c>
      <c r="B5" s="11"/>
    </row>
    <row r="6" spans="1:2" ht="12.75">
      <c r="A6" s="4" t="s">
        <v>1</v>
      </c>
      <c r="B6" s="11"/>
    </row>
    <row r="7" spans="1:2" ht="12.75">
      <c r="A7" s="4"/>
      <c r="B7" s="11"/>
    </row>
    <row r="8" spans="1:2" ht="12.75">
      <c r="A8" s="12" t="s">
        <v>2</v>
      </c>
      <c r="B8" s="11" t="s">
        <v>263</v>
      </c>
    </row>
    <row r="9" spans="1:2" ht="12.75">
      <c r="A9" s="12" t="s">
        <v>3</v>
      </c>
      <c r="B9" s="11" t="s">
        <v>4</v>
      </c>
    </row>
    <row r="10" spans="1:2" ht="12.75">
      <c r="A10" s="12" t="s">
        <v>5</v>
      </c>
      <c r="B10" s="11" t="s">
        <v>6</v>
      </c>
    </row>
    <row r="11" spans="1:2" ht="12.75">
      <c r="A11" s="12" t="s">
        <v>7</v>
      </c>
      <c r="B11" s="11" t="s">
        <v>8</v>
      </c>
    </row>
    <row r="12" spans="1:2" ht="12.75">
      <c r="A12" s="12" t="s">
        <v>9</v>
      </c>
      <c r="B12" s="11" t="s">
        <v>10</v>
      </c>
    </row>
    <row r="13" spans="1:2" ht="12.75">
      <c r="A13" s="12" t="s">
        <v>77</v>
      </c>
      <c r="B13" s="11" t="s">
        <v>78</v>
      </c>
    </row>
    <row r="14" spans="1:2" ht="12.75">
      <c r="A14" s="12" t="s">
        <v>71</v>
      </c>
      <c r="B14" s="11" t="s">
        <v>11</v>
      </c>
    </row>
    <row r="15" spans="1:2" ht="12.75">
      <c r="A15" s="12" t="s">
        <v>12</v>
      </c>
      <c r="B15" s="11" t="s">
        <v>72</v>
      </c>
    </row>
    <row r="16" spans="1:2" ht="12.75">
      <c r="A16" s="12" t="s">
        <v>13</v>
      </c>
      <c r="B16" s="11" t="s">
        <v>14</v>
      </c>
    </row>
    <row r="17" spans="1:2" ht="12.75">
      <c r="A17" s="4"/>
      <c r="B17" s="11"/>
    </row>
    <row r="18" spans="1:2" ht="12.75">
      <c r="A18" s="13" t="s">
        <v>15</v>
      </c>
      <c r="B18" s="11"/>
    </row>
    <row r="19" spans="1:2" ht="12.75">
      <c r="A19" s="13" t="s">
        <v>16</v>
      </c>
      <c r="B19" s="11"/>
    </row>
    <row r="20" spans="1:2" ht="12.75">
      <c r="A20" s="4"/>
      <c r="B20" s="11"/>
    </row>
    <row r="21" spans="1:2" ht="12.75">
      <c r="A21" s="4" t="s">
        <v>17</v>
      </c>
      <c r="B21" s="11"/>
    </row>
    <row r="22" spans="1:2" ht="12.75">
      <c r="A22" s="4"/>
      <c r="B22" s="11"/>
    </row>
    <row r="23" spans="1:2" ht="12.75">
      <c r="A23" s="4" t="s">
        <v>18</v>
      </c>
      <c r="B23" s="11"/>
    </row>
    <row r="24" spans="1:2" ht="12.75">
      <c r="A24" s="4"/>
      <c r="B24" s="11"/>
    </row>
    <row r="25" spans="1:2" ht="38.25">
      <c r="A25" s="22" t="s">
        <v>73</v>
      </c>
      <c r="B25" s="14"/>
    </row>
  </sheetData>
  <sheetProtection/>
  <mergeCells count="1">
    <mergeCell ref="A2:B2"/>
  </mergeCells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3"/>
  <sheetViews>
    <sheetView tabSelected="1" zoomScale="90" zoomScaleNormal="90" zoomScalePageLayoutView="0" workbookViewId="0" topLeftCell="A1">
      <selection activeCell="B430" sqref="B430"/>
    </sheetView>
  </sheetViews>
  <sheetFormatPr defaultColWidth="11.421875" defaultRowHeight="12.75"/>
  <cols>
    <col min="1" max="1" width="24.140625" style="51" customWidth="1"/>
    <col min="2" max="2" width="95.7109375" style="52" customWidth="1"/>
    <col min="3" max="3" width="11.57421875" style="39" bestFit="1" customWidth="1"/>
    <col min="4" max="4" width="13.7109375" style="53" bestFit="1" customWidth="1"/>
    <col min="5" max="16384" width="11.421875" style="40" customWidth="1"/>
  </cols>
  <sheetData>
    <row r="1" spans="1:4" ht="12.75">
      <c r="A1" s="141"/>
      <c r="B1" s="142"/>
      <c r="C1" s="142"/>
      <c r="D1" s="142"/>
    </row>
    <row r="3" spans="1:4" ht="15">
      <c r="A3" s="55" t="s">
        <v>167</v>
      </c>
      <c r="B3" s="56">
        <v>40830</v>
      </c>
      <c r="C3" s="57" t="s">
        <v>63</v>
      </c>
      <c r="D3" s="58" t="s">
        <v>62</v>
      </c>
    </row>
    <row r="4" spans="1:4" ht="15">
      <c r="A4" s="54" t="s">
        <v>19</v>
      </c>
      <c r="B4" s="41" t="s">
        <v>102</v>
      </c>
      <c r="C4" s="116" t="s">
        <v>94</v>
      </c>
      <c r="D4" s="42" t="s">
        <v>92</v>
      </c>
    </row>
    <row r="5" spans="1:4" ht="15">
      <c r="A5" s="54" t="s">
        <v>22</v>
      </c>
      <c r="B5" s="41" t="s">
        <v>102</v>
      </c>
      <c r="C5" s="116" t="s">
        <v>97</v>
      </c>
      <c r="D5" s="42" t="s">
        <v>84</v>
      </c>
    </row>
    <row r="6" spans="1:4" ht="15">
      <c r="A6" s="54" t="s">
        <v>24</v>
      </c>
      <c r="B6" s="41" t="s">
        <v>103</v>
      </c>
      <c r="C6" s="116" t="s">
        <v>96</v>
      </c>
      <c r="D6" s="42" t="s">
        <v>91</v>
      </c>
    </row>
    <row r="7" spans="1:4" ht="15">
      <c r="A7" s="54" t="s">
        <v>80</v>
      </c>
      <c r="B7" s="41" t="s">
        <v>104</v>
      </c>
      <c r="C7" s="116" t="s">
        <v>88</v>
      </c>
      <c r="D7" s="42" t="s">
        <v>92</v>
      </c>
    </row>
    <row r="8" spans="1:4" ht="15">
      <c r="A8" s="75" t="s">
        <v>3</v>
      </c>
      <c r="B8" s="41" t="s">
        <v>105</v>
      </c>
      <c r="C8" s="116"/>
      <c r="D8" s="42"/>
    </row>
    <row r="9" spans="1:4" ht="15">
      <c r="A9" s="75" t="s">
        <v>23</v>
      </c>
      <c r="B9" s="43"/>
      <c r="C9" s="117"/>
      <c r="D9" s="44"/>
    </row>
    <row r="10" spans="1:4" ht="15">
      <c r="A10" s="75" t="s">
        <v>107</v>
      </c>
      <c r="B10" s="43" t="s">
        <v>108</v>
      </c>
      <c r="C10" s="117"/>
      <c r="D10" s="44"/>
    </row>
    <row r="11" spans="1:4" ht="15">
      <c r="A11" s="75" t="s">
        <v>66</v>
      </c>
      <c r="B11" s="43" t="s">
        <v>106</v>
      </c>
      <c r="C11" s="117"/>
      <c r="D11" s="44"/>
    </row>
    <row r="12" spans="1:4" ht="15">
      <c r="A12" s="75" t="s">
        <v>20</v>
      </c>
      <c r="B12" s="43"/>
      <c r="C12" s="117"/>
      <c r="D12" s="44"/>
    </row>
    <row r="13" spans="1:4" ht="15">
      <c r="A13" s="75" t="s">
        <v>69</v>
      </c>
      <c r="B13" s="43"/>
      <c r="C13" s="118"/>
      <c r="D13" s="45"/>
    </row>
    <row r="14" spans="1:4" ht="15">
      <c r="A14" s="75" t="s">
        <v>61</v>
      </c>
      <c r="B14" s="43"/>
      <c r="C14" s="118"/>
      <c r="D14" s="45"/>
    </row>
    <row r="15" spans="1:4" ht="48.75">
      <c r="A15" s="75" t="s">
        <v>21</v>
      </c>
      <c r="B15" s="46" t="s">
        <v>157</v>
      </c>
      <c r="C15" s="118"/>
      <c r="D15" s="45"/>
    </row>
    <row r="16" spans="1:4" ht="15">
      <c r="A16" s="47"/>
      <c r="B16" s="41"/>
      <c r="C16" s="116"/>
      <c r="D16" s="42"/>
    </row>
    <row r="17" spans="1:4" ht="15">
      <c r="A17" s="55" t="s">
        <v>166</v>
      </c>
      <c r="B17" s="56">
        <v>40837</v>
      </c>
      <c r="C17" s="57" t="s">
        <v>63</v>
      </c>
      <c r="D17" s="58" t="s">
        <v>62</v>
      </c>
    </row>
    <row r="18" spans="1:4" ht="15">
      <c r="A18" s="54" t="s">
        <v>19</v>
      </c>
      <c r="B18" s="41" t="s">
        <v>112</v>
      </c>
      <c r="C18" s="116" t="s">
        <v>113</v>
      </c>
      <c r="D18" s="42" t="s">
        <v>114</v>
      </c>
    </row>
    <row r="19" spans="1:4" ht="15">
      <c r="A19" s="54" t="s">
        <v>22</v>
      </c>
      <c r="B19" s="41" t="s">
        <v>115</v>
      </c>
      <c r="C19" s="116" t="s">
        <v>93</v>
      </c>
      <c r="D19" s="42" t="s">
        <v>116</v>
      </c>
    </row>
    <row r="20" spans="1:4" ht="15">
      <c r="A20" s="54" t="s">
        <v>24</v>
      </c>
      <c r="B20" s="41" t="s">
        <v>117</v>
      </c>
      <c r="C20" s="116" t="s">
        <v>118</v>
      </c>
      <c r="D20" s="42" t="s">
        <v>99</v>
      </c>
    </row>
    <row r="21" spans="1:4" ht="15">
      <c r="A21" s="54" t="s">
        <v>80</v>
      </c>
      <c r="B21" s="41" t="s">
        <v>119</v>
      </c>
      <c r="C21" s="116" t="s">
        <v>90</v>
      </c>
      <c r="D21" s="42" t="s">
        <v>120</v>
      </c>
    </row>
    <row r="22" spans="1:4" ht="15">
      <c r="A22" s="54" t="s">
        <v>95</v>
      </c>
      <c r="B22" s="41" t="s">
        <v>121</v>
      </c>
      <c r="C22" s="116" t="s">
        <v>122</v>
      </c>
      <c r="D22" s="42" t="s">
        <v>120</v>
      </c>
    </row>
    <row r="23" spans="1:4" ht="15">
      <c r="A23" s="54" t="s">
        <v>98</v>
      </c>
      <c r="B23" s="41" t="s">
        <v>123</v>
      </c>
      <c r="C23" s="116" t="s">
        <v>93</v>
      </c>
      <c r="D23" s="42" t="s">
        <v>124</v>
      </c>
    </row>
    <row r="24" spans="1:4" ht="15">
      <c r="A24" s="75" t="s">
        <v>3</v>
      </c>
      <c r="B24" s="41" t="s">
        <v>130</v>
      </c>
      <c r="C24" s="116"/>
      <c r="D24" s="42"/>
    </row>
    <row r="25" spans="1:4" ht="15">
      <c r="A25" s="75" t="s">
        <v>23</v>
      </c>
      <c r="B25" s="43" t="s">
        <v>126</v>
      </c>
      <c r="C25" s="117"/>
      <c r="D25" s="44"/>
    </row>
    <row r="26" spans="1:4" ht="15">
      <c r="A26" s="75" t="s">
        <v>107</v>
      </c>
      <c r="B26" s="43" t="s">
        <v>111</v>
      </c>
      <c r="C26" s="117"/>
      <c r="D26" s="44"/>
    </row>
    <row r="27" spans="1:4" ht="15">
      <c r="A27" s="75" t="s">
        <v>66</v>
      </c>
      <c r="B27" s="43" t="s">
        <v>127</v>
      </c>
      <c r="C27" s="117"/>
      <c r="D27" s="44"/>
    </row>
    <row r="28" spans="1:4" ht="15">
      <c r="A28" s="75" t="s">
        <v>20</v>
      </c>
      <c r="B28" s="43"/>
      <c r="C28" s="117"/>
      <c r="D28" s="44"/>
    </row>
    <row r="29" spans="1:4" ht="15">
      <c r="A29" s="75" t="s">
        <v>69</v>
      </c>
      <c r="B29" s="43"/>
      <c r="C29" s="118"/>
      <c r="D29" s="45"/>
    </row>
    <row r="30" spans="1:4" ht="15">
      <c r="A30" s="75" t="s">
        <v>61</v>
      </c>
      <c r="B30" s="43"/>
      <c r="C30" s="118"/>
      <c r="D30" s="45"/>
    </row>
    <row r="31" spans="1:4" ht="42.75">
      <c r="A31" s="75" t="s">
        <v>21</v>
      </c>
      <c r="B31" s="46" t="s">
        <v>125</v>
      </c>
      <c r="C31" s="118"/>
      <c r="D31" s="45"/>
    </row>
    <row r="32" spans="1:4" ht="15">
      <c r="A32" s="47"/>
      <c r="B32" s="41"/>
      <c r="C32" s="116"/>
      <c r="D32" s="42"/>
    </row>
    <row r="33" spans="1:4" ht="15">
      <c r="A33" s="55" t="s">
        <v>165</v>
      </c>
      <c r="B33" s="56">
        <v>40844</v>
      </c>
      <c r="C33" s="57" t="s">
        <v>63</v>
      </c>
      <c r="D33" s="58" t="s">
        <v>62</v>
      </c>
    </row>
    <row r="34" spans="1:4" ht="15">
      <c r="A34" s="54" t="s">
        <v>132</v>
      </c>
      <c r="B34" s="41" t="s">
        <v>135</v>
      </c>
      <c r="C34" s="116"/>
      <c r="D34" s="42"/>
    </row>
    <row r="35" spans="1:4" ht="15">
      <c r="A35" s="54" t="s">
        <v>133</v>
      </c>
      <c r="B35" s="41" t="s">
        <v>162</v>
      </c>
      <c r="C35" s="116"/>
      <c r="D35" s="42"/>
    </row>
    <row r="36" spans="1:4" ht="15">
      <c r="A36" s="54" t="s">
        <v>134</v>
      </c>
      <c r="B36" s="41" t="s">
        <v>136</v>
      </c>
      <c r="C36" s="116"/>
      <c r="D36" s="42"/>
    </row>
    <row r="37" spans="1:4" ht="15">
      <c r="A37" s="54" t="s">
        <v>19</v>
      </c>
      <c r="B37" s="41" t="s">
        <v>137</v>
      </c>
      <c r="C37" s="116" t="s">
        <v>91</v>
      </c>
      <c r="D37" s="42" t="s">
        <v>140</v>
      </c>
    </row>
    <row r="38" spans="1:4" ht="15">
      <c r="A38" s="54" t="s">
        <v>22</v>
      </c>
      <c r="B38" s="41" t="s">
        <v>138</v>
      </c>
      <c r="C38" s="116" t="s">
        <v>141</v>
      </c>
      <c r="D38" s="42" t="s">
        <v>142</v>
      </c>
    </row>
    <row r="39" spans="1:4" ht="15">
      <c r="A39" s="54" t="s">
        <v>24</v>
      </c>
      <c r="B39" s="41" t="s">
        <v>139</v>
      </c>
      <c r="C39" s="116" t="s">
        <v>90</v>
      </c>
      <c r="D39" s="42" t="s">
        <v>143</v>
      </c>
    </row>
    <row r="40" spans="1:4" ht="15">
      <c r="A40" s="54"/>
      <c r="B40" s="41"/>
      <c r="C40" s="116"/>
      <c r="D40" s="42"/>
    </row>
    <row r="41" spans="1:4" ht="15">
      <c r="A41" s="54" t="s">
        <v>132</v>
      </c>
      <c r="B41" s="41" t="s">
        <v>135</v>
      </c>
      <c r="C41" s="116"/>
      <c r="D41" s="42"/>
    </row>
    <row r="42" spans="1:4" ht="15">
      <c r="A42" s="54" t="s">
        <v>133</v>
      </c>
      <c r="B42" s="41" t="s">
        <v>161</v>
      </c>
      <c r="C42" s="116"/>
      <c r="D42" s="42"/>
    </row>
    <row r="43" spans="1:4" ht="15">
      <c r="A43" s="54" t="s">
        <v>134</v>
      </c>
      <c r="B43" s="41" t="s">
        <v>144</v>
      </c>
      <c r="C43" s="116"/>
      <c r="D43" s="42"/>
    </row>
    <row r="44" spans="1:4" ht="15">
      <c r="A44" s="54" t="s">
        <v>80</v>
      </c>
      <c r="B44" s="41" t="s">
        <v>137</v>
      </c>
      <c r="C44" s="116" t="s">
        <v>146</v>
      </c>
      <c r="D44" s="42" t="s">
        <v>120</v>
      </c>
    </row>
    <row r="45" spans="1:4" ht="15">
      <c r="A45" s="54" t="s">
        <v>95</v>
      </c>
      <c r="B45" s="41" t="s">
        <v>138</v>
      </c>
      <c r="C45" s="116" t="s">
        <v>147</v>
      </c>
      <c r="D45" s="42" t="s">
        <v>148</v>
      </c>
    </row>
    <row r="46" spans="1:4" ht="15">
      <c r="A46" s="54" t="s">
        <v>98</v>
      </c>
      <c r="B46" s="41" t="s">
        <v>139</v>
      </c>
      <c r="C46" s="116" t="s">
        <v>149</v>
      </c>
      <c r="D46" s="42" t="s">
        <v>84</v>
      </c>
    </row>
    <row r="47" spans="1:4" ht="15">
      <c r="A47" s="54"/>
      <c r="B47" s="41"/>
      <c r="C47" s="116"/>
      <c r="D47" s="42"/>
    </row>
    <row r="48" spans="1:4" ht="15">
      <c r="A48" s="54" t="s">
        <v>145</v>
      </c>
      <c r="B48" s="41" t="s">
        <v>160</v>
      </c>
      <c r="C48" s="116" t="s">
        <v>150</v>
      </c>
      <c r="D48" s="48" t="s">
        <v>151</v>
      </c>
    </row>
    <row r="49" spans="1:4" ht="15">
      <c r="A49" s="75" t="s">
        <v>3</v>
      </c>
      <c r="B49" s="41" t="s">
        <v>153</v>
      </c>
      <c r="C49" s="116"/>
      <c r="D49" s="42"/>
    </row>
    <row r="50" spans="1:4" ht="15">
      <c r="A50" s="75" t="s">
        <v>23</v>
      </c>
      <c r="B50" s="43" t="s">
        <v>100</v>
      </c>
      <c r="C50" s="117"/>
      <c r="D50" s="44"/>
    </row>
    <row r="51" spans="1:4" ht="15">
      <c r="A51" s="75" t="s">
        <v>70</v>
      </c>
      <c r="B51" s="49"/>
      <c r="C51" s="117"/>
      <c r="D51" s="44"/>
    </row>
    <row r="52" spans="1:4" s="50" customFormat="1" ht="15">
      <c r="A52" s="75" t="s">
        <v>66</v>
      </c>
      <c r="B52" s="43" t="s">
        <v>159</v>
      </c>
      <c r="C52" s="117"/>
      <c r="D52" s="44"/>
    </row>
    <row r="53" spans="1:4" ht="15">
      <c r="A53" s="75" t="s">
        <v>20</v>
      </c>
      <c r="B53" s="43"/>
      <c r="C53" s="117"/>
      <c r="D53" s="44"/>
    </row>
    <row r="54" spans="1:4" ht="15">
      <c r="A54" s="75" t="s">
        <v>69</v>
      </c>
      <c r="B54" s="43"/>
      <c r="C54" s="118"/>
      <c r="D54" s="45"/>
    </row>
    <row r="55" spans="1:4" ht="15">
      <c r="A55" s="75" t="s">
        <v>61</v>
      </c>
      <c r="B55" s="49" t="s">
        <v>152</v>
      </c>
      <c r="C55" s="118"/>
      <c r="D55" s="45"/>
    </row>
    <row r="56" spans="1:4" ht="57">
      <c r="A56" s="75" t="s">
        <v>21</v>
      </c>
      <c r="B56" s="46" t="s">
        <v>158</v>
      </c>
      <c r="C56" s="118"/>
      <c r="D56" s="45"/>
    </row>
    <row r="58" spans="1:4" ht="15">
      <c r="A58" s="55" t="s">
        <v>164</v>
      </c>
      <c r="B58" s="56">
        <v>40851</v>
      </c>
      <c r="C58" s="57" t="s">
        <v>63</v>
      </c>
      <c r="D58" s="58" t="s">
        <v>62</v>
      </c>
    </row>
    <row r="59" spans="1:4" ht="15">
      <c r="A59" s="54" t="s">
        <v>132</v>
      </c>
      <c r="B59" s="41" t="s">
        <v>168</v>
      </c>
      <c r="C59" s="116"/>
      <c r="D59" s="42"/>
    </row>
    <row r="60" spans="1:4" ht="15">
      <c r="A60" s="54" t="s">
        <v>133</v>
      </c>
      <c r="B60" s="41" t="s">
        <v>169</v>
      </c>
      <c r="C60" s="116"/>
      <c r="D60" s="42"/>
    </row>
    <row r="61" spans="1:4" ht="15">
      <c r="A61" s="54" t="s">
        <v>134</v>
      </c>
      <c r="B61" s="41" t="s">
        <v>170</v>
      </c>
      <c r="C61" s="116"/>
      <c r="D61" s="42"/>
    </row>
    <row r="62" spans="1:4" ht="15">
      <c r="A62" s="54" t="s">
        <v>19</v>
      </c>
      <c r="B62" s="41" t="s">
        <v>174</v>
      </c>
      <c r="C62" s="116" t="s">
        <v>122</v>
      </c>
      <c r="D62" s="42" t="s">
        <v>178</v>
      </c>
    </row>
    <row r="63" spans="1:4" ht="15">
      <c r="A63" s="54" t="s">
        <v>22</v>
      </c>
      <c r="B63" s="41" t="s">
        <v>175</v>
      </c>
      <c r="C63" s="116" t="s">
        <v>179</v>
      </c>
      <c r="D63" s="42" t="s">
        <v>75</v>
      </c>
    </row>
    <row r="64" spans="1:4" ht="15">
      <c r="A64" s="54" t="s">
        <v>24</v>
      </c>
      <c r="B64" s="41" t="s">
        <v>176</v>
      </c>
      <c r="C64" s="116" t="s">
        <v>75</v>
      </c>
      <c r="D64" s="42" t="s">
        <v>120</v>
      </c>
    </row>
    <row r="65" spans="1:4" ht="15">
      <c r="A65" s="54"/>
      <c r="B65" s="41"/>
      <c r="C65" s="116"/>
      <c r="D65" s="42"/>
    </row>
    <row r="66" spans="1:4" ht="15">
      <c r="A66" s="54" t="s">
        <v>132</v>
      </c>
      <c r="B66" s="41" t="s">
        <v>171</v>
      </c>
      <c r="C66" s="116"/>
      <c r="D66" s="42"/>
    </row>
    <row r="67" spans="1:4" ht="15">
      <c r="A67" s="54" t="s">
        <v>133</v>
      </c>
      <c r="B67" s="41" t="s">
        <v>172</v>
      </c>
      <c r="C67" s="116"/>
      <c r="D67" s="42"/>
    </row>
    <row r="68" spans="1:4" ht="15">
      <c r="A68" s="54" t="s">
        <v>134</v>
      </c>
      <c r="B68" s="41" t="s">
        <v>173</v>
      </c>
      <c r="C68" s="116"/>
      <c r="D68" s="42"/>
    </row>
    <row r="69" spans="1:4" ht="15">
      <c r="A69" s="54" t="s">
        <v>80</v>
      </c>
      <c r="B69" s="41" t="s">
        <v>180</v>
      </c>
      <c r="C69" s="116" t="s">
        <v>93</v>
      </c>
      <c r="D69" s="42" t="s">
        <v>124</v>
      </c>
    </row>
    <row r="70" spans="1:4" ht="15">
      <c r="A70" s="54" t="s">
        <v>95</v>
      </c>
      <c r="B70" s="41" t="s">
        <v>175</v>
      </c>
      <c r="C70" s="116" t="s">
        <v>93</v>
      </c>
      <c r="D70" s="42" t="s">
        <v>148</v>
      </c>
    </row>
    <row r="71" spans="1:4" ht="15">
      <c r="A71" s="54" t="s">
        <v>98</v>
      </c>
      <c r="B71" s="41" t="s">
        <v>181</v>
      </c>
      <c r="C71" s="116" t="s">
        <v>183</v>
      </c>
      <c r="D71" s="48" t="s">
        <v>151</v>
      </c>
    </row>
    <row r="72" spans="1:4" ht="15">
      <c r="A72" s="54"/>
      <c r="B72" s="41"/>
      <c r="C72" s="116"/>
      <c r="D72" s="42"/>
    </row>
    <row r="73" spans="1:4" ht="15">
      <c r="A73" s="54" t="s">
        <v>145</v>
      </c>
      <c r="B73" s="41" t="s">
        <v>182</v>
      </c>
      <c r="C73" s="116" t="s">
        <v>184</v>
      </c>
      <c r="D73" s="48" t="s">
        <v>90</v>
      </c>
    </row>
    <row r="74" spans="1:4" ht="15">
      <c r="A74" s="75" t="s">
        <v>3</v>
      </c>
      <c r="B74" s="41" t="s">
        <v>186</v>
      </c>
      <c r="C74" s="116"/>
      <c r="D74" s="42"/>
    </row>
    <row r="75" spans="1:4" ht="15">
      <c r="A75" s="75" t="s">
        <v>23</v>
      </c>
      <c r="B75" s="43" t="s">
        <v>185</v>
      </c>
      <c r="C75" s="117"/>
      <c r="D75" s="44"/>
    </row>
    <row r="76" spans="1:4" ht="15">
      <c r="A76" s="75" t="s">
        <v>70</v>
      </c>
      <c r="B76" s="49"/>
      <c r="C76" s="117"/>
      <c r="D76" s="44"/>
    </row>
    <row r="77" spans="1:4" ht="15">
      <c r="A77" s="75" t="s">
        <v>66</v>
      </c>
      <c r="B77" s="43" t="s">
        <v>187</v>
      </c>
      <c r="C77" s="117"/>
      <c r="D77" s="44"/>
    </row>
    <row r="78" spans="1:4" ht="15">
      <c r="A78" s="75" t="s">
        <v>20</v>
      </c>
      <c r="B78" s="43"/>
      <c r="C78" s="117"/>
      <c r="D78" s="44"/>
    </row>
    <row r="79" spans="1:4" ht="15">
      <c r="A79" s="75" t="s">
        <v>69</v>
      </c>
      <c r="B79" s="43" t="s">
        <v>188</v>
      </c>
      <c r="C79" s="118"/>
      <c r="D79" s="45"/>
    </row>
    <row r="80" spans="1:4" ht="15">
      <c r="A80" s="75" t="s">
        <v>61</v>
      </c>
      <c r="B80" s="49"/>
      <c r="C80" s="118"/>
      <c r="D80" s="45"/>
    </row>
    <row r="81" spans="1:4" ht="28.5">
      <c r="A81" s="75" t="s">
        <v>21</v>
      </c>
      <c r="B81" s="46" t="s">
        <v>177</v>
      </c>
      <c r="C81" s="118"/>
      <c r="D81" s="45"/>
    </row>
    <row r="83" spans="1:4" ht="15">
      <c r="A83" s="55" t="s">
        <v>201</v>
      </c>
      <c r="B83" s="56" t="s">
        <v>190</v>
      </c>
      <c r="C83" s="57" t="s">
        <v>63</v>
      </c>
      <c r="D83" s="58" t="s">
        <v>62</v>
      </c>
    </row>
    <row r="84" spans="1:4" ht="15">
      <c r="A84" s="54" t="s">
        <v>19</v>
      </c>
      <c r="B84" s="41" t="s">
        <v>191</v>
      </c>
      <c r="C84" s="116" t="s">
        <v>194</v>
      </c>
      <c r="D84" s="42" t="s">
        <v>92</v>
      </c>
    </row>
    <row r="85" spans="1:4" ht="15">
      <c r="A85" s="54" t="s">
        <v>22</v>
      </c>
      <c r="B85" s="41" t="s">
        <v>191</v>
      </c>
      <c r="C85" s="116" t="s">
        <v>195</v>
      </c>
      <c r="D85" s="42" t="s">
        <v>85</v>
      </c>
    </row>
    <row r="86" spans="1:4" ht="15">
      <c r="A86" s="54" t="s">
        <v>24</v>
      </c>
      <c r="B86" s="41" t="s">
        <v>192</v>
      </c>
      <c r="C86" s="116" t="s">
        <v>89</v>
      </c>
      <c r="D86" s="42" t="s">
        <v>93</v>
      </c>
    </row>
    <row r="87" spans="1:4" ht="15">
      <c r="A87" s="54" t="s">
        <v>80</v>
      </c>
      <c r="B87" s="41" t="s">
        <v>193</v>
      </c>
      <c r="C87" s="116" t="s">
        <v>196</v>
      </c>
      <c r="D87" s="48" t="s">
        <v>151</v>
      </c>
    </row>
    <row r="88" spans="1:4" ht="15">
      <c r="A88" s="75" t="s">
        <v>3</v>
      </c>
      <c r="B88" s="41" t="s">
        <v>197</v>
      </c>
      <c r="C88" s="116"/>
      <c r="D88" s="42"/>
    </row>
    <row r="89" spans="1:4" ht="15">
      <c r="A89" s="75" t="s">
        <v>23</v>
      </c>
      <c r="B89" s="43" t="s">
        <v>100</v>
      </c>
      <c r="C89" s="117"/>
      <c r="D89" s="44"/>
    </row>
    <row r="90" spans="1:4" ht="15">
      <c r="A90" s="75" t="s">
        <v>70</v>
      </c>
      <c r="B90" s="43"/>
      <c r="C90" s="117"/>
      <c r="D90" s="44"/>
    </row>
    <row r="91" spans="1:4" ht="15">
      <c r="A91" s="75" t="s">
        <v>66</v>
      </c>
      <c r="B91" s="43" t="s">
        <v>198</v>
      </c>
      <c r="C91" s="117"/>
      <c r="D91" s="44"/>
    </row>
    <row r="92" spans="1:4" ht="15">
      <c r="A92" s="75" t="s">
        <v>20</v>
      </c>
      <c r="B92" s="43"/>
      <c r="C92" s="117"/>
      <c r="D92" s="44"/>
    </row>
    <row r="93" spans="1:4" ht="15">
      <c r="A93" s="75" t="s">
        <v>69</v>
      </c>
      <c r="B93" s="43"/>
      <c r="C93" s="118"/>
      <c r="D93" s="45"/>
    </row>
    <row r="94" spans="1:4" ht="15">
      <c r="A94" s="75" t="s">
        <v>61</v>
      </c>
      <c r="B94" s="49" t="s">
        <v>199</v>
      </c>
      <c r="C94" s="118"/>
      <c r="D94" s="45"/>
    </row>
    <row r="95" spans="1:4" ht="42.75">
      <c r="A95" s="75" t="s">
        <v>21</v>
      </c>
      <c r="B95" s="46" t="s">
        <v>200</v>
      </c>
      <c r="C95" s="118"/>
      <c r="D95" s="45"/>
    </row>
    <row r="97" spans="1:4" ht="15">
      <c r="A97" s="55" t="s">
        <v>202</v>
      </c>
      <c r="B97" s="56">
        <v>40865</v>
      </c>
      <c r="C97" s="57" t="s">
        <v>63</v>
      </c>
      <c r="D97" s="58" t="s">
        <v>62</v>
      </c>
    </row>
    <row r="98" spans="1:4" ht="15">
      <c r="A98" s="54" t="s">
        <v>132</v>
      </c>
      <c r="B98" s="41" t="s">
        <v>204</v>
      </c>
      <c r="C98" s="116"/>
      <c r="D98" s="42"/>
    </row>
    <row r="99" spans="1:4" ht="15">
      <c r="A99" s="54" t="s">
        <v>133</v>
      </c>
      <c r="B99" s="41" t="s">
        <v>205</v>
      </c>
      <c r="C99" s="116"/>
      <c r="D99" s="42"/>
    </row>
    <row r="100" spans="1:4" ht="15">
      <c r="A100" s="54" t="s">
        <v>134</v>
      </c>
      <c r="B100" s="41" t="s">
        <v>206</v>
      </c>
      <c r="C100" s="116"/>
      <c r="D100" s="42"/>
    </row>
    <row r="101" spans="1:4" ht="15">
      <c r="A101" s="54" t="s">
        <v>203</v>
      </c>
      <c r="B101" s="41" t="s">
        <v>207</v>
      </c>
      <c r="C101" s="116"/>
      <c r="D101" s="42"/>
    </row>
    <row r="102" spans="1:4" ht="15">
      <c r="A102" s="54" t="s">
        <v>19</v>
      </c>
      <c r="B102" s="41" t="s">
        <v>180</v>
      </c>
      <c r="C102" s="116" t="s">
        <v>183</v>
      </c>
      <c r="D102" s="42" t="s">
        <v>150</v>
      </c>
    </row>
    <row r="103" spans="1:4" ht="15">
      <c r="A103" s="54" t="s">
        <v>22</v>
      </c>
      <c r="B103" s="41" t="s">
        <v>208</v>
      </c>
      <c r="C103" s="116" t="s">
        <v>209</v>
      </c>
      <c r="D103" s="42" t="s">
        <v>143</v>
      </c>
    </row>
    <row r="104" spans="1:4" ht="15">
      <c r="A104" s="54" t="s">
        <v>24</v>
      </c>
      <c r="B104" s="41" t="s">
        <v>181</v>
      </c>
      <c r="C104" s="116" t="s">
        <v>210</v>
      </c>
      <c r="D104" s="42" t="s">
        <v>116</v>
      </c>
    </row>
    <row r="105" spans="1:4" ht="15">
      <c r="A105" s="54" t="s">
        <v>80</v>
      </c>
      <c r="B105" s="41" t="s">
        <v>211</v>
      </c>
      <c r="C105" s="116" t="s">
        <v>210</v>
      </c>
      <c r="D105" s="42" t="s">
        <v>212</v>
      </c>
    </row>
    <row r="106" spans="1:4" ht="15">
      <c r="A106" s="54" t="s">
        <v>95</v>
      </c>
      <c r="B106" s="41" t="s">
        <v>175</v>
      </c>
      <c r="C106" s="116" t="s">
        <v>140</v>
      </c>
      <c r="D106" s="42" t="s">
        <v>212</v>
      </c>
    </row>
    <row r="107" spans="1:4" ht="15">
      <c r="A107" s="54" t="s">
        <v>98</v>
      </c>
      <c r="B107" s="41" t="s">
        <v>213</v>
      </c>
      <c r="C107" s="116" t="s">
        <v>148</v>
      </c>
      <c r="D107" s="42" t="s">
        <v>212</v>
      </c>
    </row>
    <row r="108" spans="1:4" ht="15">
      <c r="A108" s="54"/>
      <c r="B108" s="41"/>
      <c r="C108" s="116"/>
      <c r="D108" s="42"/>
    </row>
    <row r="109" spans="1:4" ht="15">
      <c r="A109" s="54" t="s">
        <v>132</v>
      </c>
      <c r="B109" s="41" t="s">
        <v>214</v>
      </c>
      <c r="C109" s="116"/>
      <c r="D109" s="42"/>
    </row>
    <row r="110" spans="1:4" ht="15">
      <c r="A110" s="54" t="s">
        <v>133</v>
      </c>
      <c r="B110" s="41" t="s">
        <v>215</v>
      </c>
      <c r="C110" s="116"/>
      <c r="D110" s="42"/>
    </row>
    <row r="111" spans="1:4" ht="15">
      <c r="A111" s="54" t="s">
        <v>134</v>
      </c>
      <c r="B111" s="41" t="s">
        <v>216</v>
      </c>
      <c r="C111" s="116"/>
      <c r="D111" s="42"/>
    </row>
    <row r="112" spans="1:4" ht="15">
      <c r="A112" s="54" t="s">
        <v>80</v>
      </c>
      <c r="B112" s="41" t="s">
        <v>174</v>
      </c>
      <c r="C112" s="116" t="s">
        <v>118</v>
      </c>
      <c r="D112" s="42" t="s">
        <v>217</v>
      </c>
    </row>
    <row r="113" spans="1:4" ht="15">
      <c r="A113" s="54" t="s">
        <v>95</v>
      </c>
      <c r="B113" s="41" t="s">
        <v>176</v>
      </c>
      <c r="C113" s="116" t="s">
        <v>122</v>
      </c>
      <c r="D113" s="42" t="s">
        <v>178</v>
      </c>
    </row>
    <row r="114" spans="1:4" ht="15">
      <c r="A114" s="54" t="s">
        <v>219</v>
      </c>
      <c r="B114" s="41" t="s">
        <v>175</v>
      </c>
      <c r="C114" s="116" t="s">
        <v>218</v>
      </c>
      <c r="D114" s="48" t="s">
        <v>85</v>
      </c>
    </row>
    <row r="115" spans="1:4" ht="28.5">
      <c r="A115" s="75" t="s">
        <v>3</v>
      </c>
      <c r="B115" s="43" t="s">
        <v>220</v>
      </c>
      <c r="C115" s="116"/>
      <c r="D115" s="42"/>
    </row>
    <row r="116" spans="1:4" ht="15">
      <c r="A116" s="75" t="s">
        <v>23</v>
      </c>
      <c r="B116" s="43" t="s">
        <v>221</v>
      </c>
      <c r="C116" s="117"/>
      <c r="D116" s="44"/>
    </row>
    <row r="117" spans="1:4" ht="15">
      <c r="A117" s="75" t="s">
        <v>70</v>
      </c>
      <c r="B117" s="49"/>
      <c r="C117" s="117"/>
      <c r="D117" s="44"/>
    </row>
    <row r="118" spans="1:4" ht="15">
      <c r="A118" s="75" t="s">
        <v>66</v>
      </c>
      <c r="B118" s="43" t="s">
        <v>222</v>
      </c>
      <c r="C118" s="117"/>
      <c r="D118" s="44"/>
    </row>
    <row r="119" spans="1:4" ht="15">
      <c r="A119" s="75" t="s">
        <v>20</v>
      </c>
      <c r="B119" s="119" t="s">
        <v>223</v>
      </c>
      <c r="C119" s="117"/>
      <c r="D119" s="44"/>
    </row>
    <row r="120" spans="1:4" ht="15">
      <c r="A120" s="75" t="s">
        <v>69</v>
      </c>
      <c r="B120" s="43"/>
      <c r="C120" s="118"/>
      <c r="D120" s="45"/>
    </row>
    <row r="121" spans="1:4" ht="15">
      <c r="A121" s="75" t="s">
        <v>61</v>
      </c>
      <c r="B121" s="49"/>
      <c r="C121" s="118"/>
      <c r="D121" s="45"/>
    </row>
    <row r="122" spans="1:4" ht="28.5">
      <c r="A122" s="75" t="s">
        <v>21</v>
      </c>
      <c r="B122" s="46" t="s">
        <v>224</v>
      </c>
      <c r="C122" s="118"/>
      <c r="D122" s="45"/>
    </row>
    <row r="124" spans="1:4" ht="15">
      <c r="A124" s="55" t="s">
        <v>229</v>
      </c>
      <c r="B124" s="56">
        <v>40872</v>
      </c>
      <c r="C124" s="57" t="s">
        <v>63</v>
      </c>
      <c r="D124" s="58" t="s">
        <v>62</v>
      </c>
    </row>
    <row r="125" spans="1:4" ht="15">
      <c r="A125" s="54" t="s">
        <v>19</v>
      </c>
      <c r="B125" s="41" t="s">
        <v>230</v>
      </c>
      <c r="C125" s="116" t="s">
        <v>231</v>
      </c>
      <c r="D125" s="42" t="s">
        <v>93</v>
      </c>
    </row>
    <row r="126" spans="1:4" ht="15">
      <c r="A126" s="54"/>
      <c r="B126" s="41"/>
      <c r="C126" s="116"/>
      <c r="D126" s="42"/>
    </row>
    <row r="127" spans="1:4" ht="15">
      <c r="A127" s="54" t="s">
        <v>132</v>
      </c>
      <c r="B127" s="41" t="s">
        <v>233</v>
      </c>
      <c r="C127" s="116"/>
      <c r="D127" s="42"/>
    </row>
    <row r="128" spans="1:4" ht="15">
      <c r="A128" s="54" t="s">
        <v>133</v>
      </c>
      <c r="B128" s="41" t="s">
        <v>207</v>
      </c>
      <c r="C128" s="116"/>
      <c r="D128" s="42"/>
    </row>
    <row r="129" spans="1:4" ht="15">
      <c r="A129" s="54" t="s">
        <v>134</v>
      </c>
      <c r="B129" s="41" t="s">
        <v>234</v>
      </c>
      <c r="C129" s="116"/>
      <c r="D129" s="42"/>
    </row>
    <row r="130" spans="1:4" ht="15">
      <c r="A130" s="54" t="s">
        <v>22</v>
      </c>
      <c r="B130" s="41" t="s">
        <v>181</v>
      </c>
      <c r="C130" s="116" t="s">
        <v>142</v>
      </c>
      <c r="D130" s="42" t="s">
        <v>236</v>
      </c>
    </row>
    <row r="131" spans="1:4" ht="15">
      <c r="A131" s="54" t="s">
        <v>24</v>
      </c>
      <c r="B131" s="41" t="s">
        <v>174</v>
      </c>
      <c r="C131" s="116" t="s">
        <v>75</v>
      </c>
      <c r="D131" s="42" t="s">
        <v>212</v>
      </c>
    </row>
    <row r="132" spans="1:4" ht="15">
      <c r="A132" s="54" t="s">
        <v>80</v>
      </c>
      <c r="B132" s="41" t="s">
        <v>235</v>
      </c>
      <c r="C132" s="116" t="s">
        <v>237</v>
      </c>
      <c r="D132" s="42" t="s">
        <v>140</v>
      </c>
    </row>
    <row r="133" spans="1:4" ht="15">
      <c r="A133" s="54" t="s">
        <v>95</v>
      </c>
      <c r="B133" s="41" t="s">
        <v>181</v>
      </c>
      <c r="C133" s="116" t="s">
        <v>238</v>
      </c>
      <c r="D133" s="42" t="s">
        <v>178</v>
      </c>
    </row>
    <row r="134" spans="1:4" ht="15">
      <c r="A134" s="54" t="s">
        <v>98</v>
      </c>
      <c r="B134" s="41" t="s">
        <v>174</v>
      </c>
      <c r="C134" s="116" t="s">
        <v>239</v>
      </c>
      <c r="D134" s="42" t="s">
        <v>183</v>
      </c>
    </row>
    <row r="135" spans="1:4" ht="15">
      <c r="A135" s="54" t="s">
        <v>232</v>
      </c>
      <c r="B135" s="41" t="s">
        <v>175</v>
      </c>
      <c r="C135" s="116" t="s">
        <v>140</v>
      </c>
      <c r="D135" s="42" t="s">
        <v>178</v>
      </c>
    </row>
    <row r="136" spans="1:4" ht="15">
      <c r="A136" s="54"/>
      <c r="B136" s="41"/>
      <c r="C136" s="116"/>
      <c r="D136" s="42"/>
    </row>
    <row r="137" spans="1:4" ht="15">
      <c r="A137" s="54" t="s">
        <v>240</v>
      </c>
      <c r="B137" s="41" t="s">
        <v>241</v>
      </c>
      <c r="C137" s="116" t="s">
        <v>242</v>
      </c>
      <c r="D137" s="48" t="s">
        <v>85</v>
      </c>
    </row>
    <row r="138" spans="1:4" ht="15">
      <c r="A138" s="75" t="s">
        <v>3</v>
      </c>
      <c r="B138" s="43" t="s">
        <v>243</v>
      </c>
      <c r="C138" s="116"/>
      <c r="D138" s="42"/>
    </row>
    <row r="139" spans="1:4" ht="15">
      <c r="A139" s="75" t="s">
        <v>23</v>
      </c>
      <c r="B139" s="43" t="s">
        <v>244</v>
      </c>
      <c r="C139" s="117"/>
      <c r="D139" s="44"/>
    </row>
    <row r="140" spans="1:4" ht="15">
      <c r="A140" s="75" t="s">
        <v>70</v>
      </c>
      <c r="B140" s="49" t="s">
        <v>245</v>
      </c>
      <c r="C140" s="117"/>
      <c r="D140" s="44"/>
    </row>
    <row r="141" spans="1:4" ht="15">
      <c r="A141" s="75" t="s">
        <v>66</v>
      </c>
      <c r="B141" s="43" t="s">
        <v>246</v>
      </c>
      <c r="C141" s="117"/>
      <c r="D141" s="44"/>
    </row>
    <row r="142" spans="1:4" ht="15">
      <c r="A142" s="75" t="s">
        <v>20</v>
      </c>
      <c r="B142" s="119"/>
      <c r="C142" s="117"/>
      <c r="D142" s="44"/>
    </row>
    <row r="143" spans="1:4" ht="15">
      <c r="A143" s="75" t="s">
        <v>69</v>
      </c>
      <c r="B143" s="43"/>
      <c r="C143" s="118"/>
      <c r="D143" s="45"/>
    </row>
    <row r="144" spans="1:4" ht="15">
      <c r="A144" s="75" t="s">
        <v>61</v>
      </c>
      <c r="B144" s="49"/>
      <c r="C144" s="118"/>
      <c r="D144" s="45"/>
    </row>
    <row r="145" spans="1:4" ht="15">
      <c r="A145" s="75" t="s">
        <v>21</v>
      </c>
      <c r="B145" s="46"/>
      <c r="C145" s="118"/>
      <c r="D145" s="45"/>
    </row>
    <row r="147" spans="1:4" ht="15">
      <c r="A147" s="55" t="s">
        <v>247</v>
      </c>
      <c r="B147" s="56">
        <v>40879</v>
      </c>
      <c r="C147" s="57" t="s">
        <v>63</v>
      </c>
      <c r="D147" s="58" t="s">
        <v>62</v>
      </c>
    </row>
    <row r="148" spans="1:4" ht="15">
      <c r="A148" s="54" t="s">
        <v>132</v>
      </c>
      <c r="B148" s="41" t="s">
        <v>248</v>
      </c>
      <c r="C148" s="116"/>
      <c r="D148" s="42"/>
    </row>
    <row r="149" spans="1:4" ht="15">
      <c r="A149" s="54" t="s">
        <v>133</v>
      </c>
      <c r="B149" s="41" t="s">
        <v>249</v>
      </c>
      <c r="C149" s="116"/>
      <c r="D149" s="42"/>
    </row>
    <row r="150" spans="1:4" ht="15">
      <c r="A150" s="54" t="s">
        <v>134</v>
      </c>
      <c r="B150" s="41" t="s">
        <v>250</v>
      </c>
      <c r="C150" s="116"/>
      <c r="D150" s="42"/>
    </row>
    <row r="151" spans="1:4" ht="15">
      <c r="A151" s="54"/>
      <c r="B151" s="41"/>
      <c r="C151" s="116"/>
      <c r="D151" s="42"/>
    </row>
    <row r="152" spans="1:4" ht="15">
      <c r="A152" s="54" t="s">
        <v>19</v>
      </c>
      <c r="B152" s="41" t="s">
        <v>174</v>
      </c>
      <c r="C152" s="116" t="s">
        <v>116</v>
      </c>
      <c r="D152" s="42" t="s">
        <v>178</v>
      </c>
    </row>
    <row r="153" spans="1:4" ht="15">
      <c r="A153" s="54" t="s">
        <v>22</v>
      </c>
      <c r="B153" s="41" t="s">
        <v>181</v>
      </c>
      <c r="C153" s="116" t="s">
        <v>178</v>
      </c>
      <c r="D153" s="42" t="s">
        <v>178</v>
      </c>
    </row>
    <row r="154" spans="1:4" ht="15">
      <c r="A154" s="54" t="s">
        <v>24</v>
      </c>
      <c r="B154" s="41" t="s">
        <v>235</v>
      </c>
      <c r="C154" s="116" t="s">
        <v>84</v>
      </c>
      <c r="D154" s="42" t="s">
        <v>209</v>
      </c>
    </row>
    <row r="155" spans="1:4" ht="15">
      <c r="A155" s="54" t="s">
        <v>80</v>
      </c>
      <c r="B155" s="41" t="s">
        <v>180</v>
      </c>
      <c r="C155" s="116" t="s">
        <v>217</v>
      </c>
      <c r="D155" s="42" t="s">
        <v>99</v>
      </c>
    </row>
    <row r="156" spans="1:4" ht="15">
      <c r="A156" s="54" t="s">
        <v>95</v>
      </c>
      <c r="B156" s="41" t="s">
        <v>176</v>
      </c>
      <c r="C156" s="116" t="s">
        <v>251</v>
      </c>
      <c r="D156" s="42" t="s">
        <v>150</v>
      </c>
    </row>
    <row r="157" spans="1:4" ht="15">
      <c r="A157" s="54" t="s">
        <v>98</v>
      </c>
      <c r="B157" s="41" t="s">
        <v>175</v>
      </c>
      <c r="C157" s="116" t="s">
        <v>75</v>
      </c>
      <c r="D157" s="42" t="s">
        <v>252</v>
      </c>
    </row>
    <row r="158" spans="1:4" ht="15">
      <c r="A158" s="54"/>
      <c r="B158" s="41"/>
      <c r="C158" s="116"/>
      <c r="D158" s="42"/>
    </row>
    <row r="159" spans="1:4" ht="15">
      <c r="A159" s="54" t="s">
        <v>240</v>
      </c>
      <c r="B159" s="41" t="s">
        <v>253</v>
      </c>
      <c r="C159" s="116" t="s">
        <v>254</v>
      </c>
      <c r="D159" s="48" t="s">
        <v>85</v>
      </c>
    </row>
    <row r="160" spans="1:4" ht="28.5">
      <c r="A160" s="75" t="s">
        <v>3</v>
      </c>
      <c r="B160" s="43" t="s">
        <v>255</v>
      </c>
      <c r="C160" s="116"/>
      <c r="D160" s="42"/>
    </row>
    <row r="161" spans="1:4" ht="15">
      <c r="A161" s="75" t="s">
        <v>23</v>
      </c>
      <c r="B161" s="43" t="s">
        <v>256</v>
      </c>
      <c r="C161" s="117"/>
      <c r="D161" s="44"/>
    </row>
    <row r="162" spans="1:4" ht="15">
      <c r="A162" s="75" t="s">
        <v>70</v>
      </c>
      <c r="B162" s="49"/>
      <c r="C162" s="117"/>
      <c r="D162" s="44"/>
    </row>
    <row r="163" spans="1:4" ht="15">
      <c r="A163" s="75" t="s">
        <v>66</v>
      </c>
      <c r="B163" s="43" t="s">
        <v>258</v>
      </c>
      <c r="C163" s="117"/>
      <c r="D163" s="44"/>
    </row>
    <row r="164" spans="1:4" ht="15">
      <c r="A164" s="75" t="s">
        <v>20</v>
      </c>
      <c r="B164" s="119"/>
      <c r="C164" s="117"/>
      <c r="D164" s="44"/>
    </row>
    <row r="165" spans="1:4" ht="15">
      <c r="A165" s="75" t="s">
        <v>69</v>
      </c>
      <c r="B165" s="43"/>
      <c r="C165" s="118"/>
      <c r="D165" s="45"/>
    </row>
    <row r="166" spans="1:4" ht="15">
      <c r="A166" s="75" t="s">
        <v>61</v>
      </c>
      <c r="B166" s="49"/>
      <c r="C166" s="118"/>
      <c r="D166" s="45"/>
    </row>
    <row r="167" spans="1:4" ht="28.5">
      <c r="A167" s="75" t="s">
        <v>21</v>
      </c>
      <c r="B167" s="46" t="s">
        <v>257</v>
      </c>
      <c r="C167" s="118"/>
      <c r="D167" s="45"/>
    </row>
    <row r="169" spans="1:4" ht="15">
      <c r="A169" s="55" t="s">
        <v>259</v>
      </c>
      <c r="B169" s="56">
        <v>40886</v>
      </c>
      <c r="C169" s="57" t="s">
        <v>63</v>
      </c>
      <c r="D169" s="58" t="s">
        <v>62</v>
      </c>
    </row>
    <row r="170" spans="1:4" ht="15">
      <c r="A170" s="54" t="s">
        <v>132</v>
      </c>
      <c r="B170" s="41" t="s">
        <v>260</v>
      </c>
      <c r="C170" s="116"/>
      <c r="D170" s="42"/>
    </row>
    <row r="171" spans="1:4" ht="15">
      <c r="A171" s="54" t="s">
        <v>133</v>
      </c>
      <c r="B171" s="41" t="s">
        <v>262</v>
      </c>
      <c r="C171" s="116"/>
      <c r="D171" s="42"/>
    </row>
    <row r="172" spans="1:4" ht="15">
      <c r="A172" s="54" t="s">
        <v>134</v>
      </c>
      <c r="B172" s="41" t="s">
        <v>261</v>
      </c>
      <c r="C172" s="116"/>
      <c r="D172" s="42"/>
    </row>
    <row r="173" spans="1:4" ht="15">
      <c r="A173" s="54"/>
      <c r="B173" s="41"/>
      <c r="C173" s="116"/>
      <c r="D173" s="42"/>
    </row>
    <row r="174" spans="1:4" ht="15">
      <c r="A174" s="54" t="s">
        <v>19</v>
      </c>
      <c r="B174" s="41" t="s">
        <v>174</v>
      </c>
      <c r="C174" s="116" t="s">
        <v>149</v>
      </c>
      <c r="D174" s="42" t="s">
        <v>124</v>
      </c>
    </row>
    <row r="175" spans="1:4" ht="15">
      <c r="A175" s="54" t="s">
        <v>22</v>
      </c>
      <c r="B175" s="41" t="s">
        <v>175</v>
      </c>
      <c r="C175" s="116" t="s">
        <v>264</v>
      </c>
      <c r="D175" s="42" t="s">
        <v>212</v>
      </c>
    </row>
    <row r="176" spans="1:4" ht="15">
      <c r="A176" s="54" t="s">
        <v>24</v>
      </c>
      <c r="B176" s="41" t="s">
        <v>181</v>
      </c>
      <c r="C176" s="116" t="s">
        <v>265</v>
      </c>
      <c r="D176" s="42" t="s">
        <v>266</v>
      </c>
    </row>
    <row r="177" spans="1:4" ht="15">
      <c r="A177" s="54" t="s">
        <v>80</v>
      </c>
      <c r="B177" s="41" t="s">
        <v>174</v>
      </c>
      <c r="C177" s="116" t="s">
        <v>146</v>
      </c>
      <c r="D177" s="42" t="s">
        <v>150</v>
      </c>
    </row>
    <row r="178" spans="1:4" ht="15">
      <c r="A178" s="54" t="s">
        <v>95</v>
      </c>
      <c r="B178" s="41" t="s">
        <v>175</v>
      </c>
      <c r="C178" s="116" t="s">
        <v>122</v>
      </c>
      <c r="D178" s="42" t="s">
        <v>178</v>
      </c>
    </row>
    <row r="179" spans="1:4" ht="15">
      <c r="A179" s="54" t="s">
        <v>98</v>
      </c>
      <c r="B179" s="41" t="s">
        <v>181</v>
      </c>
      <c r="C179" s="116" t="s">
        <v>122</v>
      </c>
      <c r="D179" s="42" t="s">
        <v>178</v>
      </c>
    </row>
    <row r="180" spans="1:4" ht="15">
      <c r="A180" s="54"/>
      <c r="B180" s="41"/>
      <c r="C180" s="116"/>
      <c r="D180" s="42"/>
    </row>
    <row r="181" spans="1:4" ht="15">
      <c r="A181" s="54" t="s">
        <v>267</v>
      </c>
      <c r="B181" s="41" t="s">
        <v>260</v>
      </c>
      <c r="C181" s="116"/>
      <c r="D181" s="42"/>
    </row>
    <row r="182" spans="1:4" ht="15">
      <c r="A182" s="54" t="s">
        <v>268</v>
      </c>
      <c r="B182" s="41" t="s">
        <v>270</v>
      </c>
      <c r="C182" s="116"/>
      <c r="D182" s="42"/>
    </row>
    <row r="183" spans="1:4" ht="15">
      <c r="A183" s="54" t="s">
        <v>269</v>
      </c>
      <c r="B183" s="41" t="s">
        <v>271</v>
      </c>
      <c r="C183" s="116"/>
      <c r="D183" s="42"/>
    </row>
    <row r="184" spans="1:4" ht="15">
      <c r="A184" s="54"/>
      <c r="B184" s="41"/>
      <c r="C184" s="116"/>
      <c r="D184" s="42"/>
    </row>
    <row r="185" spans="1:4" ht="15">
      <c r="A185" s="54" t="s">
        <v>232</v>
      </c>
      <c r="B185" s="41" t="s">
        <v>174</v>
      </c>
      <c r="C185" s="116" t="s">
        <v>93</v>
      </c>
      <c r="D185" s="42" t="s">
        <v>116</v>
      </c>
    </row>
    <row r="186" spans="1:4" ht="15">
      <c r="A186" s="54" t="s">
        <v>240</v>
      </c>
      <c r="B186" s="41" t="s">
        <v>175</v>
      </c>
      <c r="C186" s="116" t="s">
        <v>148</v>
      </c>
      <c r="D186" s="42" t="s">
        <v>178</v>
      </c>
    </row>
    <row r="187" spans="1:4" ht="15">
      <c r="A187" s="54" t="s">
        <v>272</v>
      </c>
      <c r="B187" s="41" t="s">
        <v>181</v>
      </c>
      <c r="C187" s="116" t="s">
        <v>237</v>
      </c>
      <c r="D187" s="42" t="s">
        <v>122</v>
      </c>
    </row>
    <row r="188" spans="1:4" ht="15">
      <c r="A188" s="54"/>
      <c r="B188" s="41"/>
      <c r="C188" s="116"/>
      <c r="D188" s="42"/>
    </row>
    <row r="189" spans="1:4" ht="15">
      <c r="A189" s="54" t="s">
        <v>273</v>
      </c>
      <c r="B189" s="41" t="s">
        <v>274</v>
      </c>
      <c r="C189" s="116" t="s">
        <v>254</v>
      </c>
      <c r="D189" s="48" t="s">
        <v>85</v>
      </c>
    </row>
    <row r="190" spans="1:4" ht="28.5">
      <c r="A190" s="75" t="s">
        <v>3</v>
      </c>
      <c r="B190" s="43" t="s">
        <v>275</v>
      </c>
      <c r="C190" s="116"/>
      <c r="D190" s="42"/>
    </row>
    <row r="191" spans="1:4" ht="15">
      <c r="A191" s="75" t="s">
        <v>23</v>
      </c>
      <c r="B191" s="43" t="s">
        <v>277</v>
      </c>
      <c r="C191" s="117"/>
      <c r="D191" s="44"/>
    </row>
    <row r="192" spans="1:4" ht="15">
      <c r="A192" s="75" t="s">
        <v>70</v>
      </c>
      <c r="B192" s="49"/>
      <c r="C192" s="117"/>
      <c r="D192" s="44"/>
    </row>
    <row r="193" spans="1:4" ht="15">
      <c r="A193" s="75" t="s">
        <v>66</v>
      </c>
      <c r="B193" s="43" t="s">
        <v>278</v>
      </c>
      <c r="C193" s="117"/>
      <c r="D193" s="44"/>
    </row>
    <row r="194" spans="1:4" ht="15">
      <c r="A194" s="75" t="s">
        <v>20</v>
      </c>
      <c r="B194" s="119"/>
      <c r="C194" s="117"/>
      <c r="D194" s="44"/>
    </row>
    <row r="195" spans="1:4" ht="15">
      <c r="A195" s="75" t="s">
        <v>69</v>
      </c>
      <c r="B195" s="43"/>
      <c r="C195" s="118"/>
      <c r="D195" s="45"/>
    </row>
    <row r="196" spans="1:4" ht="15">
      <c r="A196" s="75" t="s">
        <v>61</v>
      </c>
      <c r="B196" s="49"/>
      <c r="C196" s="118"/>
      <c r="D196" s="45"/>
    </row>
    <row r="197" spans="1:4" ht="42.75">
      <c r="A197" s="75" t="s">
        <v>21</v>
      </c>
      <c r="B197" s="46" t="s">
        <v>276</v>
      </c>
      <c r="C197" s="118"/>
      <c r="D197" s="45"/>
    </row>
    <row r="199" spans="1:4" ht="15">
      <c r="A199" s="55" t="s">
        <v>280</v>
      </c>
      <c r="B199" s="56">
        <v>40893</v>
      </c>
      <c r="C199" s="57" t="s">
        <v>63</v>
      </c>
      <c r="D199" s="58" t="s">
        <v>62</v>
      </c>
    </row>
    <row r="200" spans="1:4" ht="15">
      <c r="A200" s="54" t="s">
        <v>132</v>
      </c>
      <c r="B200" s="41" t="s">
        <v>281</v>
      </c>
      <c r="C200" s="116"/>
      <c r="D200" s="42"/>
    </row>
    <row r="201" spans="1:4" ht="15">
      <c r="A201" s="54" t="s">
        <v>133</v>
      </c>
      <c r="B201" s="41" t="s">
        <v>282</v>
      </c>
      <c r="C201" s="116"/>
      <c r="D201" s="42"/>
    </row>
    <row r="202" spans="1:4" ht="15">
      <c r="A202" s="54" t="s">
        <v>134</v>
      </c>
      <c r="B202" s="41" t="s">
        <v>283</v>
      </c>
      <c r="C202" s="116"/>
      <c r="D202" s="42"/>
    </row>
    <row r="203" spans="1:4" ht="15">
      <c r="A203" s="54"/>
      <c r="B203" s="41"/>
      <c r="C203" s="116"/>
      <c r="D203" s="42"/>
    </row>
    <row r="204" spans="1:4" ht="15">
      <c r="A204" s="54" t="s">
        <v>19</v>
      </c>
      <c r="B204" s="41" t="s">
        <v>180</v>
      </c>
      <c r="C204" s="116" t="s">
        <v>122</v>
      </c>
      <c r="D204" s="42" t="s">
        <v>120</v>
      </c>
    </row>
    <row r="205" spans="1:4" ht="15">
      <c r="A205" s="54" t="s">
        <v>22</v>
      </c>
      <c r="B205" s="41" t="s">
        <v>284</v>
      </c>
      <c r="C205" s="116" t="s">
        <v>122</v>
      </c>
      <c r="D205" s="42" t="s">
        <v>178</v>
      </c>
    </row>
    <row r="206" spans="1:4" ht="15">
      <c r="A206" s="54" t="s">
        <v>24</v>
      </c>
      <c r="B206" s="41" t="s">
        <v>181</v>
      </c>
      <c r="C206" s="116" t="s">
        <v>122</v>
      </c>
      <c r="D206" s="42" t="s">
        <v>285</v>
      </c>
    </row>
    <row r="207" spans="1:4" ht="15">
      <c r="A207" s="54" t="s">
        <v>80</v>
      </c>
      <c r="B207" s="41" t="s">
        <v>174</v>
      </c>
      <c r="C207" s="116" t="s">
        <v>286</v>
      </c>
      <c r="D207" s="42" t="s">
        <v>91</v>
      </c>
    </row>
    <row r="208" spans="1:4" ht="15">
      <c r="A208" s="54" t="s">
        <v>95</v>
      </c>
      <c r="B208" s="41" t="s">
        <v>235</v>
      </c>
      <c r="C208" s="116" t="s">
        <v>116</v>
      </c>
      <c r="D208" s="42" t="s">
        <v>285</v>
      </c>
    </row>
    <row r="209" spans="1:4" ht="15">
      <c r="A209" s="54" t="s">
        <v>98</v>
      </c>
      <c r="B209" s="41" t="s">
        <v>181</v>
      </c>
      <c r="C209" s="116" t="s">
        <v>75</v>
      </c>
      <c r="D209" s="42" t="s">
        <v>116</v>
      </c>
    </row>
    <row r="210" spans="1:4" ht="15">
      <c r="A210" s="54" t="s">
        <v>232</v>
      </c>
      <c r="B210" s="41" t="s">
        <v>174</v>
      </c>
      <c r="C210" s="116" t="s">
        <v>92</v>
      </c>
      <c r="D210" s="42" t="s">
        <v>150</v>
      </c>
    </row>
    <row r="211" spans="1:4" ht="15">
      <c r="A211" s="54" t="s">
        <v>240</v>
      </c>
      <c r="B211" s="41" t="s">
        <v>139</v>
      </c>
      <c r="C211" s="116" t="s">
        <v>92</v>
      </c>
      <c r="D211" s="42" t="s">
        <v>116</v>
      </c>
    </row>
    <row r="212" spans="1:4" ht="15">
      <c r="A212" s="54" t="s">
        <v>272</v>
      </c>
      <c r="B212" s="41" t="s">
        <v>181</v>
      </c>
      <c r="C212" s="116" t="s">
        <v>264</v>
      </c>
      <c r="D212" s="42" t="s">
        <v>285</v>
      </c>
    </row>
    <row r="213" spans="1:4" ht="15">
      <c r="A213" s="54"/>
      <c r="B213" s="41"/>
      <c r="C213" s="116"/>
      <c r="D213" s="42"/>
    </row>
    <row r="214" spans="1:4" ht="15">
      <c r="A214" s="54" t="s">
        <v>273</v>
      </c>
      <c r="B214" s="41" t="s">
        <v>287</v>
      </c>
      <c r="C214" s="116" t="s">
        <v>218</v>
      </c>
      <c r="D214" s="48" t="s">
        <v>90</v>
      </c>
    </row>
    <row r="215" spans="1:4" ht="28.5">
      <c r="A215" s="75" t="s">
        <v>3</v>
      </c>
      <c r="B215" s="43" t="s">
        <v>288</v>
      </c>
      <c r="C215" s="116"/>
      <c r="D215" s="42"/>
    </row>
    <row r="216" spans="1:4" ht="15">
      <c r="A216" s="75" t="s">
        <v>23</v>
      </c>
      <c r="B216" s="43" t="s">
        <v>289</v>
      </c>
      <c r="C216" s="117"/>
      <c r="D216" s="44"/>
    </row>
    <row r="217" spans="1:4" ht="15">
      <c r="A217" s="75" t="s">
        <v>70</v>
      </c>
      <c r="B217" s="49"/>
      <c r="C217" s="117"/>
      <c r="D217" s="44"/>
    </row>
    <row r="218" spans="1:4" ht="15">
      <c r="A218" s="75" t="s">
        <v>66</v>
      </c>
      <c r="B218" s="43" t="s">
        <v>292</v>
      </c>
      <c r="C218" s="117"/>
      <c r="D218" s="44"/>
    </row>
    <row r="219" spans="1:4" ht="15">
      <c r="A219" s="75" t="s">
        <v>20</v>
      </c>
      <c r="B219" s="119"/>
      <c r="C219" s="117"/>
      <c r="D219" s="44"/>
    </row>
    <row r="220" spans="1:4" ht="15">
      <c r="A220" s="75" t="s">
        <v>69</v>
      </c>
      <c r="B220" s="43"/>
      <c r="C220" s="118"/>
      <c r="D220" s="45"/>
    </row>
    <row r="221" spans="1:4" ht="15">
      <c r="A221" s="75" t="s">
        <v>61</v>
      </c>
      <c r="B221" s="49" t="s">
        <v>290</v>
      </c>
      <c r="C221" s="118"/>
      <c r="D221" s="45"/>
    </row>
    <row r="222" spans="1:4" ht="42.75">
      <c r="A222" s="75" t="s">
        <v>21</v>
      </c>
      <c r="B222" s="46" t="s">
        <v>291</v>
      </c>
      <c r="C222" s="118"/>
      <c r="D222" s="45"/>
    </row>
    <row r="223" ht="15.75" thickBot="1"/>
    <row r="224" ht="19.5" thickBot="1" thickTop="1">
      <c r="B224" s="120" t="s">
        <v>293</v>
      </c>
    </row>
    <row r="225" ht="15.75" thickTop="1"/>
    <row r="226" spans="1:4" ht="15">
      <c r="A226" s="55" t="s">
        <v>294</v>
      </c>
      <c r="B226" s="56" t="s">
        <v>301</v>
      </c>
      <c r="C226" s="57" t="s">
        <v>63</v>
      </c>
      <c r="D226" s="58" t="s">
        <v>62</v>
      </c>
    </row>
    <row r="227" spans="1:4" ht="15">
      <c r="A227" s="54" t="s">
        <v>296</v>
      </c>
      <c r="B227" s="41" t="s">
        <v>304</v>
      </c>
      <c r="C227" s="116" t="s">
        <v>297</v>
      </c>
      <c r="D227" s="42" t="s">
        <v>148</v>
      </c>
    </row>
    <row r="228" spans="1:4" ht="15">
      <c r="A228" s="54"/>
      <c r="B228" s="41"/>
      <c r="C228" s="116"/>
      <c r="D228" s="42"/>
    </row>
    <row r="229" spans="1:4" ht="15">
      <c r="A229" s="54" t="s">
        <v>132</v>
      </c>
      <c r="B229" s="41" t="s">
        <v>295</v>
      </c>
      <c r="C229" s="116"/>
      <c r="D229" s="42"/>
    </row>
    <row r="230" spans="1:4" ht="15">
      <c r="A230" s="54" t="s">
        <v>133</v>
      </c>
      <c r="B230" s="41" t="s">
        <v>298</v>
      </c>
      <c r="C230" s="116"/>
      <c r="D230" s="42"/>
    </row>
    <row r="231" spans="1:4" ht="15">
      <c r="A231" s="54" t="s">
        <v>134</v>
      </c>
      <c r="B231" s="41" t="s">
        <v>303</v>
      </c>
      <c r="C231" s="116"/>
      <c r="D231" s="42"/>
    </row>
    <row r="232" spans="1:4" ht="15">
      <c r="A232" s="54"/>
      <c r="B232" s="41"/>
      <c r="C232" s="116"/>
      <c r="D232" s="42"/>
    </row>
    <row r="233" spans="1:4" ht="15">
      <c r="A233" s="54" t="s">
        <v>19</v>
      </c>
      <c r="B233" s="41" t="s">
        <v>174</v>
      </c>
      <c r="C233" s="116" t="s">
        <v>91</v>
      </c>
      <c r="D233" s="42" t="s">
        <v>116</v>
      </c>
    </row>
    <row r="234" spans="1:4" ht="15">
      <c r="A234" s="54" t="s">
        <v>22</v>
      </c>
      <c r="B234" s="41" t="s">
        <v>181</v>
      </c>
      <c r="C234" s="116" t="s">
        <v>236</v>
      </c>
      <c r="D234" s="42" t="s">
        <v>302</v>
      </c>
    </row>
    <row r="235" spans="1:4" ht="15">
      <c r="A235" s="54" t="s">
        <v>24</v>
      </c>
      <c r="B235" s="41" t="s">
        <v>235</v>
      </c>
      <c r="C235" s="116" t="s">
        <v>85</v>
      </c>
      <c r="D235" s="42" t="s">
        <v>178</v>
      </c>
    </row>
    <row r="236" spans="1:4" ht="15">
      <c r="A236" s="54" t="s">
        <v>80</v>
      </c>
      <c r="B236" s="41" t="s">
        <v>180</v>
      </c>
      <c r="C236" s="116" t="s">
        <v>150</v>
      </c>
      <c r="D236" s="42" t="s">
        <v>120</v>
      </c>
    </row>
    <row r="237" spans="1:4" ht="15">
      <c r="A237" s="54" t="s">
        <v>95</v>
      </c>
      <c r="B237" s="41" t="s">
        <v>176</v>
      </c>
      <c r="C237" s="116" t="s">
        <v>140</v>
      </c>
      <c r="D237" s="42" t="s">
        <v>120</v>
      </c>
    </row>
    <row r="238" spans="1:4" ht="15">
      <c r="A238" s="54" t="s">
        <v>98</v>
      </c>
      <c r="B238" s="41" t="s">
        <v>175</v>
      </c>
      <c r="C238" s="116" t="s">
        <v>178</v>
      </c>
      <c r="D238" s="42" t="s">
        <v>99</v>
      </c>
    </row>
    <row r="239" spans="1:4" ht="15">
      <c r="A239" s="75" t="s">
        <v>3</v>
      </c>
      <c r="B239" s="43" t="s">
        <v>299</v>
      </c>
      <c r="C239" s="116"/>
      <c r="D239" s="42"/>
    </row>
    <row r="240" spans="1:4" ht="15">
      <c r="A240" s="75" t="s">
        <v>23</v>
      </c>
      <c r="B240" s="43"/>
      <c r="C240" s="117"/>
      <c r="D240" s="44"/>
    </row>
    <row r="241" spans="1:4" ht="15">
      <c r="A241" s="75" t="s">
        <v>70</v>
      </c>
      <c r="B241" s="49"/>
      <c r="C241" s="117"/>
      <c r="D241" s="44"/>
    </row>
    <row r="242" spans="1:4" ht="15">
      <c r="A242" s="75" t="s">
        <v>66</v>
      </c>
      <c r="B242" s="43" t="s">
        <v>300</v>
      </c>
      <c r="C242" s="117"/>
      <c r="D242" s="44"/>
    </row>
    <row r="243" spans="1:4" ht="15">
      <c r="A243" s="75" t="s">
        <v>20</v>
      </c>
      <c r="B243" s="119"/>
      <c r="C243" s="117"/>
      <c r="D243" s="44"/>
    </row>
    <row r="244" spans="1:4" ht="15">
      <c r="A244" s="75" t="s">
        <v>69</v>
      </c>
      <c r="B244" s="43"/>
      <c r="C244" s="118"/>
      <c r="D244" s="45"/>
    </row>
    <row r="245" spans="1:4" ht="15">
      <c r="A245" s="75" t="s">
        <v>61</v>
      </c>
      <c r="B245" s="49" t="s">
        <v>189</v>
      </c>
      <c r="C245" s="118"/>
      <c r="D245" s="45"/>
    </row>
    <row r="246" spans="1:4" ht="71.25">
      <c r="A246" s="75" t="s">
        <v>21</v>
      </c>
      <c r="B246" s="46" t="s">
        <v>305</v>
      </c>
      <c r="C246" s="118"/>
      <c r="D246" s="45"/>
    </row>
    <row r="248" spans="1:4" ht="15">
      <c r="A248" s="55" t="s">
        <v>306</v>
      </c>
      <c r="B248" s="56">
        <v>40928</v>
      </c>
      <c r="C248" s="57" t="s">
        <v>63</v>
      </c>
      <c r="D248" s="58" t="s">
        <v>62</v>
      </c>
    </row>
    <row r="249" spans="1:4" ht="15">
      <c r="A249" s="54" t="s">
        <v>19</v>
      </c>
      <c r="B249" s="41" t="s">
        <v>308</v>
      </c>
      <c r="C249" s="116" t="s">
        <v>312</v>
      </c>
      <c r="D249" s="42" t="s">
        <v>217</v>
      </c>
    </row>
    <row r="250" spans="1:4" ht="15">
      <c r="A250" s="54"/>
      <c r="B250" s="41"/>
      <c r="C250" s="116"/>
      <c r="D250" s="42"/>
    </row>
    <row r="251" spans="1:4" ht="15">
      <c r="A251" s="54" t="s">
        <v>132</v>
      </c>
      <c r="B251" s="41" t="s">
        <v>307</v>
      </c>
      <c r="C251" s="116"/>
      <c r="D251" s="42"/>
    </row>
    <row r="252" spans="1:4" ht="15">
      <c r="A252" s="54" t="s">
        <v>133</v>
      </c>
      <c r="B252" s="41" t="s">
        <v>309</v>
      </c>
      <c r="C252" s="116"/>
      <c r="D252" s="42"/>
    </row>
    <row r="253" spans="1:4" ht="15">
      <c r="A253" s="54" t="s">
        <v>134</v>
      </c>
      <c r="B253" s="41" t="s">
        <v>310</v>
      </c>
      <c r="C253" s="116"/>
      <c r="D253" s="42"/>
    </row>
    <row r="254" spans="1:4" ht="15">
      <c r="A254" s="54"/>
      <c r="B254" s="41"/>
      <c r="C254" s="116"/>
      <c r="D254" s="42"/>
    </row>
    <row r="255" spans="1:4" ht="15">
      <c r="A255" s="54" t="s">
        <v>22</v>
      </c>
      <c r="B255" s="41" t="s">
        <v>180</v>
      </c>
      <c r="C255" s="116" t="s">
        <v>93</v>
      </c>
      <c r="D255" s="42" t="s">
        <v>183</v>
      </c>
    </row>
    <row r="256" spans="1:4" ht="15">
      <c r="A256" s="54" t="s">
        <v>24</v>
      </c>
      <c r="B256" s="41" t="s">
        <v>235</v>
      </c>
      <c r="C256" s="116" t="s">
        <v>313</v>
      </c>
      <c r="D256" s="42" t="s">
        <v>183</v>
      </c>
    </row>
    <row r="257" spans="1:4" ht="15">
      <c r="A257" s="54" t="s">
        <v>80</v>
      </c>
      <c r="B257" s="41" t="s">
        <v>311</v>
      </c>
      <c r="C257" s="116" t="s">
        <v>236</v>
      </c>
      <c r="D257" s="42" t="s">
        <v>99</v>
      </c>
    </row>
    <row r="258" spans="1:4" ht="15">
      <c r="A258" s="54"/>
      <c r="B258" s="41"/>
      <c r="C258" s="116"/>
      <c r="D258" s="42"/>
    </row>
    <row r="259" spans="1:4" ht="15">
      <c r="A259" s="54" t="s">
        <v>95</v>
      </c>
      <c r="B259" s="41" t="s">
        <v>314</v>
      </c>
      <c r="C259" s="116" t="s">
        <v>97</v>
      </c>
      <c r="D259" s="42" t="s">
        <v>90</v>
      </c>
    </row>
    <row r="260" spans="1:4" ht="15">
      <c r="A260" s="75" t="s">
        <v>3</v>
      </c>
      <c r="B260" s="43" t="s">
        <v>315</v>
      </c>
      <c r="C260" s="116"/>
      <c r="D260" s="42"/>
    </row>
    <row r="261" spans="1:4" ht="15">
      <c r="A261" s="75" t="s">
        <v>23</v>
      </c>
      <c r="B261" s="43" t="s">
        <v>100</v>
      </c>
      <c r="C261" s="117"/>
      <c r="D261" s="44"/>
    </row>
    <row r="262" spans="1:4" ht="15">
      <c r="A262" s="75" t="s">
        <v>70</v>
      </c>
      <c r="B262" s="49"/>
      <c r="C262" s="117"/>
      <c r="D262" s="44"/>
    </row>
    <row r="263" spans="1:4" ht="15">
      <c r="A263" s="75" t="s">
        <v>66</v>
      </c>
      <c r="B263" s="43" t="s">
        <v>316</v>
      </c>
      <c r="C263" s="117"/>
      <c r="D263" s="44"/>
    </row>
    <row r="264" spans="1:4" ht="15">
      <c r="A264" s="75" t="s">
        <v>20</v>
      </c>
      <c r="B264" s="119"/>
      <c r="C264" s="117"/>
      <c r="D264" s="44"/>
    </row>
    <row r="265" spans="1:4" ht="15">
      <c r="A265" s="75" t="s">
        <v>69</v>
      </c>
      <c r="B265" s="43"/>
      <c r="C265" s="118"/>
      <c r="D265" s="45"/>
    </row>
    <row r="266" spans="1:4" ht="15">
      <c r="A266" s="75" t="s">
        <v>61</v>
      </c>
      <c r="B266" s="49" t="s">
        <v>317</v>
      </c>
      <c r="C266" s="118"/>
      <c r="D266" s="45"/>
    </row>
    <row r="267" spans="1:4" ht="63">
      <c r="A267" s="75" t="s">
        <v>21</v>
      </c>
      <c r="B267" s="46" t="s">
        <v>355</v>
      </c>
      <c r="C267" s="118"/>
      <c r="D267" s="45"/>
    </row>
    <row r="269" spans="1:4" ht="15">
      <c r="A269" s="121" t="s">
        <v>318</v>
      </c>
      <c r="B269" s="56">
        <v>40935</v>
      </c>
      <c r="C269" s="57" t="s">
        <v>63</v>
      </c>
      <c r="D269" s="58" t="s">
        <v>62</v>
      </c>
    </row>
    <row r="270" spans="1:4" ht="15">
      <c r="A270" s="54" t="s">
        <v>319</v>
      </c>
      <c r="B270" s="41" t="s">
        <v>322</v>
      </c>
      <c r="C270" s="116"/>
      <c r="D270" s="42"/>
    </row>
    <row r="271" spans="1:4" ht="15">
      <c r="A271" s="54" t="s">
        <v>320</v>
      </c>
      <c r="B271" s="41" t="s">
        <v>323</v>
      </c>
      <c r="C271" s="116"/>
      <c r="D271" s="42"/>
    </row>
    <row r="272" spans="1:4" ht="15">
      <c r="A272" s="54" t="s">
        <v>321</v>
      </c>
      <c r="B272" s="41" t="s">
        <v>324</v>
      </c>
      <c r="C272" s="116"/>
      <c r="D272" s="42"/>
    </row>
    <row r="273" spans="1:4" ht="15">
      <c r="A273" s="75" t="s">
        <v>3</v>
      </c>
      <c r="B273" s="43" t="s">
        <v>325</v>
      </c>
      <c r="C273" s="116"/>
      <c r="D273" s="42"/>
    </row>
    <row r="274" spans="1:4" ht="15">
      <c r="A274" s="75" t="s">
        <v>23</v>
      </c>
      <c r="B274" s="43" t="s">
        <v>326</v>
      </c>
      <c r="C274" s="117"/>
      <c r="D274" s="44"/>
    </row>
    <row r="275" spans="1:4" ht="15">
      <c r="A275" s="75" t="s">
        <v>70</v>
      </c>
      <c r="B275" s="49"/>
      <c r="C275" s="117"/>
      <c r="D275" s="44"/>
    </row>
    <row r="276" spans="1:4" ht="15">
      <c r="A276" s="75" t="s">
        <v>66</v>
      </c>
      <c r="B276" s="43" t="s">
        <v>326</v>
      </c>
      <c r="C276" s="117"/>
      <c r="D276" s="44"/>
    </row>
    <row r="277" spans="1:4" ht="15">
      <c r="A277" s="75" t="s">
        <v>20</v>
      </c>
      <c r="B277" s="122" t="s">
        <v>329</v>
      </c>
      <c r="C277" s="117"/>
      <c r="D277" s="44"/>
    </row>
    <row r="278" spans="1:4" ht="15">
      <c r="A278" s="75" t="s">
        <v>69</v>
      </c>
      <c r="B278" s="43" t="s">
        <v>327</v>
      </c>
      <c r="C278" s="118"/>
      <c r="D278" s="45"/>
    </row>
    <row r="279" spans="1:4" ht="15">
      <c r="A279" s="75" t="s">
        <v>61</v>
      </c>
      <c r="B279" s="49" t="s">
        <v>330</v>
      </c>
      <c r="C279" s="118"/>
      <c r="D279" s="45"/>
    </row>
    <row r="280" spans="1:4" ht="15">
      <c r="A280" s="75" t="s">
        <v>21</v>
      </c>
      <c r="B280" s="46" t="s">
        <v>328</v>
      </c>
      <c r="C280" s="118"/>
      <c r="D280" s="45"/>
    </row>
    <row r="282" spans="1:4" ht="15">
      <c r="A282" s="55" t="s">
        <v>341</v>
      </c>
      <c r="B282" s="56">
        <v>40942</v>
      </c>
      <c r="C282" s="57" t="s">
        <v>63</v>
      </c>
      <c r="D282" s="58" t="s">
        <v>62</v>
      </c>
    </row>
    <row r="283" spans="1:4" ht="15">
      <c r="A283" s="54" t="s">
        <v>132</v>
      </c>
      <c r="B283" s="41" t="s">
        <v>331</v>
      </c>
      <c r="C283" s="116"/>
      <c r="D283" s="42"/>
    </row>
    <row r="284" spans="1:4" ht="15">
      <c r="A284" s="54" t="s">
        <v>133</v>
      </c>
      <c r="B284" s="41" t="s">
        <v>332</v>
      </c>
      <c r="C284" s="116"/>
      <c r="D284" s="42"/>
    </row>
    <row r="285" spans="1:4" ht="15">
      <c r="A285" s="54" t="s">
        <v>134</v>
      </c>
      <c r="B285" s="41" t="s">
        <v>333</v>
      </c>
      <c r="C285" s="116"/>
      <c r="D285" s="42"/>
    </row>
    <row r="286" spans="1:4" ht="15">
      <c r="A286" s="54"/>
      <c r="B286" s="41"/>
      <c r="C286" s="116"/>
      <c r="D286" s="42"/>
    </row>
    <row r="287" spans="1:4" ht="15">
      <c r="A287" s="54" t="s">
        <v>19</v>
      </c>
      <c r="B287" s="41" t="s">
        <v>174</v>
      </c>
      <c r="C287" s="116" t="s">
        <v>297</v>
      </c>
      <c r="D287" s="42" t="s">
        <v>142</v>
      </c>
    </row>
    <row r="288" spans="1:4" ht="15">
      <c r="A288" s="54" t="s">
        <v>22</v>
      </c>
      <c r="B288" s="41" t="s">
        <v>181</v>
      </c>
      <c r="C288" s="116" t="s">
        <v>334</v>
      </c>
      <c r="D288" s="42" t="s">
        <v>148</v>
      </c>
    </row>
    <row r="289" spans="1:4" ht="15">
      <c r="A289" s="54" t="s">
        <v>24</v>
      </c>
      <c r="B289" s="41" t="s">
        <v>235</v>
      </c>
      <c r="C289" s="116" t="s">
        <v>75</v>
      </c>
      <c r="D289" s="42" t="s">
        <v>178</v>
      </c>
    </row>
    <row r="290" spans="1:4" ht="15">
      <c r="A290" s="54" t="s">
        <v>80</v>
      </c>
      <c r="B290" s="41" t="s">
        <v>174</v>
      </c>
      <c r="C290" s="116" t="s">
        <v>140</v>
      </c>
      <c r="D290" s="42" t="s">
        <v>120</v>
      </c>
    </row>
    <row r="291" spans="1:4" ht="15">
      <c r="A291" s="54" t="s">
        <v>95</v>
      </c>
      <c r="B291" s="41" t="s">
        <v>181</v>
      </c>
      <c r="C291" s="116" t="s">
        <v>264</v>
      </c>
      <c r="D291" s="42" t="s">
        <v>178</v>
      </c>
    </row>
    <row r="292" spans="1:4" ht="15">
      <c r="A292" s="54" t="s">
        <v>98</v>
      </c>
      <c r="B292" s="41" t="s">
        <v>235</v>
      </c>
      <c r="C292" s="116" t="s">
        <v>85</v>
      </c>
      <c r="D292" s="42" t="s">
        <v>120</v>
      </c>
    </row>
    <row r="293" spans="1:4" ht="15">
      <c r="A293" s="54"/>
      <c r="B293" s="41"/>
      <c r="C293" s="116"/>
      <c r="D293" s="42"/>
    </row>
    <row r="294" spans="1:4" ht="15">
      <c r="A294" s="54" t="s">
        <v>232</v>
      </c>
      <c r="B294" s="41" t="s">
        <v>339</v>
      </c>
      <c r="C294" s="116" t="s">
        <v>335</v>
      </c>
      <c r="D294" s="42" t="s">
        <v>212</v>
      </c>
    </row>
    <row r="295" spans="1:4" ht="15">
      <c r="A295" s="75" t="s">
        <v>3</v>
      </c>
      <c r="B295" s="43" t="s">
        <v>336</v>
      </c>
      <c r="C295" s="116"/>
      <c r="D295" s="42"/>
    </row>
    <row r="296" spans="1:4" ht="15">
      <c r="A296" s="75" t="s">
        <v>23</v>
      </c>
      <c r="B296" s="43" t="s">
        <v>337</v>
      </c>
      <c r="C296" s="117"/>
      <c r="D296" s="44"/>
    </row>
    <row r="297" spans="1:4" ht="15">
      <c r="A297" s="75" t="s">
        <v>70</v>
      </c>
      <c r="B297" s="49"/>
      <c r="C297" s="117"/>
      <c r="D297" s="44"/>
    </row>
    <row r="298" spans="1:4" ht="15">
      <c r="A298" s="75" t="s">
        <v>66</v>
      </c>
      <c r="B298" s="43" t="s">
        <v>338</v>
      </c>
      <c r="C298" s="117"/>
      <c r="D298" s="44"/>
    </row>
    <row r="299" spans="1:4" ht="15">
      <c r="A299" s="75" t="s">
        <v>20</v>
      </c>
      <c r="B299" s="119"/>
      <c r="C299" s="117"/>
      <c r="D299" s="44"/>
    </row>
    <row r="300" spans="1:4" ht="15">
      <c r="A300" s="75" t="s">
        <v>69</v>
      </c>
      <c r="B300" s="43"/>
      <c r="C300" s="118"/>
      <c r="D300" s="45"/>
    </row>
    <row r="301" spans="1:4" ht="15">
      <c r="A301" s="75" t="s">
        <v>61</v>
      </c>
      <c r="B301" s="49"/>
      <c r="C301" s="118"/>
      <c r="D301" s="45"/>
    </row>
    <row r="302" spans="1:4" ht="57">
      <c r="A302" s="75" t="s">
        <v>21</v>
      </c>
      <c r="B302" s="46" t="s">
        <v>340</v>
      </c>
      <c r="C302" s="118"/>
      <c r="D302" s="45"/>
    </row>
    <row r="304" spans="1:4" ht="15">
      <c r="A304" s="55" t="s">
        <v>342</v>
      </c>
      <c r="B304" s="56">
        <v>40949</v>
      </c>
      <c r="C304" s="57" t="s">
        <v>63</v>
      </c>
      <c r="D304" s="58" t="s">
        <v>62</v>
      </c>
    </row>
    <row r="305" spans="1:4" ht="15">
      <c r="A305" s="54" t="s">
        <v>132</v>
      </c>
      <c r="B305" s="41" t="s">
        <v>343</v>
      </c>
      <c r="C305" s="116"/>
      <c r="D305" s="42"/>
    </row>
    <row r="306" spans="1:4" ht="15">
      <c r="A306" s="54" t="s">
        <v>133</v>
      </c>
      <c r="B306" s="41" t="s">
        <v>344</v>
      </c>
      <c r="C306" s="116"/>
      <c r="D306" s="42"/>
    </row>
    <row r="307" spans="1:4" ht="15">
      <c r="A307" s="54" t="s">
        <v>134</v>
      </c>
      <c r="B307" s="41" t="s">
        <v>345</v>
      </c>
      <c r="C307" s="116"/>
      <c r="D307" s="42"/>
    </row>
    <row r="308" spans="1:4" ht="15">
      <c r="A308" s="54"/>
      <c r="B308" s="41"/>
      <c r="C308" s="116"/>
      <c r="D308" s="42"/>
    </row>
    <row r="309" spans="1:4" ht="15">
      <c r="A309" s="54" t="s">
        <v>19</v>
      </c>
      <c r="B309" s="41" t="s">
        <v>174</v>
      </c>
      <c r="C309" s="116" t="s">
        <v>350</v>
      </c>
      <c r="D309" s="42" t="s">
        <v>217</v>
      </c>
    </row>
    <row r="310" spans="1:4" ht="15">
      <c r="A310" s="54" t="s">
        <v>22</v>
      </c>
      <c r="B310" s="41" t="s">
        <v>181</v>
      </c>
      <c r="C310" s="116" t="s">
        <v>140</v>
      </c>
      <c r="D310" s="48" t="s">
        <v>151</v>
      </c>
    </row>
    <row r="311" spans="1:4" ht="15">
      <c r="A311" s="54" t="s">
        <v>24</v>
      </c>
      <c r="B311" s="41" t="s">
        <v>235</v>
      </c>
      <c r="C311" s="39" t="s">
        <v>264</v>
      </c>
      <c r="D311" s="53" t="s">
        <v>217</v>
      </c>
    </row>
    <row r="312" spans="1:4" ht="15">
      <c r="A312" s="54" t="s">
        <v>80</v>
      </c>
      <c r="B312" s="41" t="s">
        <v>137</v>
      </c>
      <c r="C312" s="116" t="s">
        <v>75</v>
      </c>
      <c r="D312" s="48" t="s">
        <v>151</v>
      </c>
    </row>
    <row r="313" spans="1:4" ht="15">
      <c r="A313" s="54" t="s">
        <v>95</v>
      </c>
      <c r="B313" s="41" t="s">
        <v>181</v>
      </c>
      <c r="C313" s="116" t="s">
        <v>116</v>
      </c>
      <c r="D313" s="42" t="s">
        <v>178</v>
      </c>
    </row>
    <row r="314" spans="1:4" ht="15">
      <c r="A314" s="54" t="s">
        <v>98</v>
      </c>
      <c r="B314" s="41" t="s">
        <v>175</v>
      </c>
      <c r="C314" s="116" t="s">
        <v>124</v>
      </c>
      <c r="D314" s="42" t="s">
        <v>143</v>
      </c>
    </row>
    <row r="315" spans="1:4" ht="15">
      <c r="A315" s="54"/>
      <c r="B315" s="41"/>
      <c r="C315" s="116"/>
      <c r="D315" s="42"/>
    </row>
    <row r="316" spans="1:4" ht="15">
      <c r="A316" s="54" t="s">
        <v>267</v>
      </c>
      <c r="B316" s="41" t="s">
        <v>346</v>
      </c>
      <c r="C316" s="116"/>
      <c r="D316" s="42"/>
    </row>
    <row r="317" spans="1:4" ht="15">
      <c r="A317" s="54" t="s">
        <v>268</v>
      </c>
      <c r="B317" s="41" t="s">
        <v>347</v>
      </c>
      <c r="C317" s="116"/>
      <c r="D317" s="42"/>
    </row>
    <row r="318" spans="1:4" ht="15">
      <c r="A318" s="54" t="s">
        <v>269</v>
      </c>
      <c r="B318" s="41" t="s">
        <v>348</v>
      </c>
      <c r="C318" s="116"/>
      <c r="D318" s="42"/>
    </row>
    <row r="319" spans="1:4" ht="15">
      <c r="A319" s="54"/>
      <c r="B319" s="41"/>
      <c r="C319" s="116"/>
      <c r="D319" s="42"/>
    </row>
    <row r="320" spans="1:4" ht="15">
      <c r="A320" s="54" t="s">
        <v>232</v>
      </c>
      <c r="B320" s="41" t="s">
        <v>174</v>
      </c>
      <c r="C320" s="116" t="s">
        <v>75</v>
      </c>
      <c r="D320" s="48" t="s">
        <v>151</v>
      </c>
    </row>
    <row r="321" spans="1:4" ht="15">
      <c r="A321" s="54" t="s">
        <v>240</v>
      </c>
      <c r="B321" s="41" t="s">
        <v>181</v>
      </c>
      <c r="C321" s="116" t="s">
        <v>150</v>
      </c>
      <c r="D321" s="42" t="s">
        <v>143</v>
      </c>
    </row>
    <row r="322" spans="1:4" ht="15">
      <c r="A322" s="54" t="s">
        <v>272</v>
      </c>
      <c r="B322" s="41" t="s">
        <v>351</v>
      </c>
      <c r="C322" s="116" t="s">
        <v>90</v>
      </c>
      <c r="D322" s="48" t="s">
        <v>151</v>
      </c>
    </row>
    <row r="323" spans="1:4" ht="15">
      <c r="A323" s="54"/>
      <c r="B323" s="41"/>
      <c r="C323" s="116"/>
      <c r="D323" s="42"/>
    </row>
    <row r="324" spans="1:4" ht="15">
      <c r="A324" s="54" t="s">
        <v>273</v>
      </c>
      <c r="B324" s="41" t="s">
        <v>349</v>
      </c>
      <c r="C324" s="116" t="s">
        <v>254</v>
      </c>
      <c r="D324" s="48" t="s">
        <v>151</v>
      </c>
    </row>
    <row r="325" spans="1:4" ht="28.5">
      <c r="A325" s="75" t="s">
        <v>3</v>
      </c>
      <c r="B325" s="43" t="s">
        <v>352</v>
      </c>
      <c r="C325" s="116"/>
      <c r="D325" s="42"/>
    </row>
    <row r="326" spans="1:4" ht="15">
      <c r="A326" s="75" t="s">
        <v>23</v>
      </c>
      <c r="B326" s="43" t="s">
        <v>100</v>
      </c>
      <c r="C326" s="117"/>
      <c r="D326" s="44"/>
    </row>
    <row r="327" spans="1:4" ht="15">
      <c r="A327" s="75" t="s">
        <v>70</v>
      </c>
      <c r="B327" s="49"/>
      <c r="C327" s="117"/>
      <c r="D327" s="44"/>
    </row>
    <row r="328" spans="1:4" ht="15">
      <c r="A328" s="75" t="s">
        <v>66</v>
      </c>
      <c r="B328" s="43" t="s">
        <v>353</v>
      </c>
      <c r="C328" s="117"/>
      <c r="D328" s="44"/>
    </row>
    <row r="329" spans="1:4" ht="15">
      <c r="A329" s="75" t="s">
        <v>20</v>
      </c>
      <c r="B329" s="119"/>
      <c r="C329" s="117"/>
      <c r="D329" s="44"/>
    </row>
    <row r="330" spans="1:4" ht="15">
      <c r="A330" s="75" t="s">
        <v>69</v>
      </c>
      <c r="B330" s="43"/>
      <c r="C330" s="118"/>
      <c r="D330" s="45"/>
    </row>
    <row r="331" spans="1:4" ht="15">
      <c r="A331" s="75" t="s">
        <v>61</v>
      </c>
      <c r="B331" s="49" t="s">
        <v>354</v>
      </c>
      <c r="C331" s="118"/>
      <c r="D331" s="45"/>
    </row>
    <row r="332" spans="1:4" ht="20.25">
      <c r="A332" s="75" t="s">
        <v>21</v>
      </c>
      <c r="B332" s="46" t="s">
        <v>356</v>
      </c>
      <c r="C332" s="118"/>
      <c r="D332" s="45"/>
    </row>
    <row r="334" spans="1:4" ht="15">
      <c r="A334" s="55" t="s">
        <v>357</v>
      </c>
      <c r="B334" s="56" t="s">
        <v>382</v>
      </c>
      <c r="C334" s="57" t="s">
        <v>63</v>
      </c>
      <c r="D334" s="58" t="s">
        <v>62</v>
      </c>
    </row>
    <row r="335" spans="1:4" ht="15">
      <c r="A335" s="54" t="s">
        <v>132</v>
      </c>
      <c r="B335" s="41" t="s">
        <v>369</v>
      </c>
      <c r="C335" s="116"/>
      <c r="D335" s="42"/>
    </row>
    <row r="336" spans="1:4" ht="15">
      <c r="A336" s="54" t="s">
        <v>133</v>
      </c>
      <c r="B336" s="41" t="s">
        <v>370</v>
      </c>
      <c r="C336" s="116"/>
      <c r="D336" s="42"/>
    </row>
    <row r="337" spans="1:4" ht="15">
      <c r="A337" s="54" t="s">
        <v>134</v>
      </c>
      <c r="B337" s="41" t="s">
        <v>371</v>
      </c>
      <c r="C337" s="116"/>
      <c r="D337" s="42"/>
    </row>
    <row r="338" spans="1:4" ht="15">
      <c r="A338" s="54"/>
      <c r="B338" s="41"/>
      <c r="C338" s="116"/>
      <c r="D338" s="42"/>
    </row>
    <row r="339" spans="1:4" ht="15">
      <c r="A339" s="54" t="s">
        <v>19</v>
      </c>
      <c r="B339" s="41" t="s">
        <v>174</v>
      </c>
      <c r="C339" s="116" t="s">
        <v>93</v>
      </c>
      <c r="D339" s="42" t="s">
        <v>212</v>
      </c>
    </row>
    <row r="340" spans="1:4" ht="15">
      <c r="A340" s="54" t="s">
        <v>22</v>
      </c>
      <c r="B340" s="41" t="s">
        <v>235</v>
      </c>
      <c r="C340" s="116" t="s">
        <v>374</v>
      </c>
      <c r="D340" s="42" t="s">
        <v>146</v>
      </c>
    </row>
    <row r="341" spans="1:4" ht="15">
      <c r="A341" s="54" t="s">
        <v>24</v>
      </c>
      <c r="B341" s="41" t="s">
        <v>181</v>
      </c>
      <c r="C341" s="116" t="s">
        <v>217</v>
      </c>
      <c r="D341" s="42" t="s">
        <v>302</v>
      </c>
    </row>
    <row r="342" spans="1:4" ht="15">
      <c r="A342" s="54" t="s">
        <v>80</v>
      </c>
      <c r="B342" s="41" t="s">
        <v>174</v>
      </c>
      <c r="C342" s="116" t="s">
        <v>146</v>
      </c>
      <c r="D342" s="42" t="s">
        <v>150</v>
      </c>
    </row>
    <row r="343" spans="1:4" ht="15">
      <c r="A343" s="54" t="s">
        <v>95</v>
      </c>
      <c r="B343" s="41" t="s">
        <v>235</v>
      </c>
      <c r="C343" s="116" t="s">
        <v>375</v>
      </c>
      <c r="D343" s="42" t="s">
        <v>376</v>
      </c>
    </row>
    <row r="344" spans="1:4" ht="15">
      <c r="A344" s="54" t="s">
        <v>98</v>
      </c>
      <c r="B344" s="41" t="s">
        <v>181</v>
      </c>
      <c r="C344" s="116" t="s">
        <v>178</v>
      </c>
      <c r="D344" s="42" t="s">
        <v>99</v>
      </c>
    </row>
    <row r="345" spans="1:4" ht="15">
      <c r="A345" s="54"/>
      <c r="B345" s="41"/>
      <c r="C345" s="116"/>
      <c r="D345" s="42"/>
    </row>
    <row r="346" spans="1:4" ht="15">
      <c r="A346" s="54" t="s">
        <v>232</v>
      </c>
      <c r="B346" s="41" t="s">
        <v>372</v>
      </c>
      <c r="C346" s="116" t="s">
        <v>218</v>
      </c>
      <c r="D346" s="42" t="s">
        <v>85</v>
      </c>
    </row>
    <row r="347" spans="1:4" ht="15">
      <c r="A347" s="54" t="s">
        <v>240</v>
      </c>
      <c r="B347" s="41" t="s">
        <v>373</v>
      </c>
      <c r="C347" s="116" t="s">
        <v>377</v>
      </c>
      <c r="D347" s="42" t="s">
        <v>378</v>
      </c>
    </row>
    <row r="348" spans="1:4" ht="15">
      <c r="A348" s="75" t="s">
        <v>3</v>
      </c>
      <c r="B348" s="43" t="s">
        <v>379</v>
      </c>
      <c r="C348" s="116"/>
      <c r="D348" s="42"/>
    </row>
    <row r="349" spans="1:4" ht="15">
      <c r="A349" s="75" t="s">
        <v>23</v>
      </c>
      <c r="B349" s="43" t="s">
        <v>256</v>
      </c>
      <c r="C349" s="117"/>
      <c r="D349" s="44"/>
    </row>
    <row r="350" spans="1:4" ht="15">
      <c r="A350" s="75" t="s">
        <v>70</v>
      </c>
      <c r="B350" s="49"/>
      <c r="C350" s="117"/>
      <c r="D350" s="44"/>
    </row>
    <row r="351" spans="1:4" ht="15">
      <c r="A351" s="75" t="s">
        <v>66</v>
      </c>
      <c r="B351" s="43"/>
      <c r="C351" s="117"/>
      <c r="D351" s="44"/>
    </row>
    <row r="352" spans="1:4" ht="15">
      <c r="A352" s="75" t="s">
        <v>20</v>
      </c>
      <c r="B352" s="119"/>
      <c r="C352" s="117"/>
      <c r="D352" s="44"/>
    </row>
    <row r="353" spans="1:4" ht="15">
      <c r="A353" s="75" t="s">
        <v>69</v>
      </c>
      <c r="B353" s="43" t="s">
        <v>380</v>
      </c>
      <c r="C353" s="118"/>
      <c r="D353" s="45"/>
    </row>
    <row r="354" spans="1:4" ht="15">
      <c r="A354" s="75" t="s">
        <v>61</v>
      </c>
      <c r="B354" s="49"/>
      <c r="C354" s="118"/>
      <c r="D354" s="45"/>
    </row>
    <row r="355" spans="1:4" ht="28.5">
      <c r="A355" s="75" t="s">
        <v>21</v>
      </c>
      <c r="B355" s="46" t="s">
        <v>381</v>
      </c>
      <c r="C355" s="118"/>
      <c r="D355" s="45"/>
    </row>
    <row r="357" spans="1:4" ht="15">
      <c r="A357" s="55" t="s">
        <v>358</v>
      </c>
      <c r="B357" s="56">
        <v>40963</v>
      </c>
      <c r="C357" s="57" t="s">
        <v>63</v>
      </c>
      <c r="D357" s="58" t="s">
        <v>62</v>
      </c>
    </row>
    <row r="358" spans="1:4" ht="15">
      <c r="A358" s="54" t="s">
        <v>19</v>
      </c>
      <c r="B358" s="41" t="s">
        <v>359</v>
      </c>
      <c r="C358" s="116" t="s">
        <v>88</v>
      </c>
      <c r="D358" s="42" t="s">
        <v>92</v>
      </c>
    </row>
    <row r="359" spans="1:4" ht="15">
      <c r="A359" s="54" t="s">
        <v>22</v>
      </c>
      <c r="B359" s="41" t="s">
        <v>360</v>
      </c>
      <c r="C359" s="116" t="s">
        <v>218</v>
      </c>
      <c r="D359" s="42" t="s">
        <v>90</v>
      </c>
    </row>
    <row r="360" spans="1:4" ht="15">
      <c r="A360" s="54"/>
      <c r="B360" s="41"/>
      <c r="C360" s="116"/>
      <c r="D360" s="42"/>
    </row>
    <row r="361" spans="1:4" ht="15">
      <c r="A361" s="54" t="s">
        <v>132</v>
      </c>
      <c r="B361" s="41" t="s">
        <v>365</v>
      </c>
      <c r="C361" s="116"/>
      <c r="D361" s="42"/>
    </row>
    <row r="362" spans="1:4" ht="15">
      <c r="A362" s="54" t="s">
        <v>133</v>
      </c>
      <c r="B362" s="41" t="s">
        <v>362</v>
      </c>
      <c r="C362" s="116"/>
      <c r="D362" s="42"/>
    </row>
    <row r="363" spans="1:4" ht="15">
      <c r="A363" s="54" t="s">
        <v>134</v>
      </c>
      <c r="B363" s="41" t="s">
        <v>361</v>
      </c>
      <c r="C363" s="116"/>
      <c r="D363" s="42"/>
    </row>
    <row r="364" spans="1:4" ht="15">
      <c r="A364" s="54"/>
      <c r="B364" s="41"/>
      <c r="C364" s="116"/>
      <c r="D364" s="42"/>
    </row>
    <row r="365" spans="1:4" ht="15">
      <c r="A365" s="54" t="s">
        <v>24</v>
      </c>
      <c r="B365" s="41" t="s">
        <v>180</v>
      </c>
      <c r="C365" s="116" t="s">
        <v>142</v>
      </c>
      <c r="D365" s="42" t="s">
        <v>363</v>
      </c>
    </row>
    <row r="366" spans="1:4" ht="15">
      <c r="A366" s="54" t="s">
        <v>80</v>
      </c>
      <c r="B366" s="41" t="s">
        <v>364</v>
      </c>
      <c r="C366" s="116" t="s">
        <v>212</v>
      </c>
      <c r="D366" s="42" t="s">
        <v>99</v>
      </c>
    </row>
    <row r="367" spans="1:4" ht="15">
      <c r="A367" s="54" t="s">
        <v>95</v>
      </c>
      <c r="B367" s="41" t="s">
        <v>351</v>
      </c>
      <c r="C367" s="116" t="s">
        <v>85</v>
      </c>
      <c r="D367" s="42" t="s">
        <v>266</v>
      </c>
    </row>
    <row r="368" spans="1:4" ht="15">
      <c r="A368" s="54"/>
      <c r="B368" s="41"/>
      <c r="C368" s="116"/>
      <c r="D368" s="42"/>
    </row>
    <row r="369" spans="1:4" ht="15">
      <c r="A369" s="54" t="s">
        <v>98</v>
      </c>
      <c r="B369" s="41" t="s">
        <v>366</v>
      </c>
      <c r="C369" s="116" t="s">
        <v>94</v>
      </c>
      <c r="D369" s="42" t="s">
        <v>85</v>
      </c>
    </row>
    <row r="370" spans="1:4" ht="28.5">
      <c r="A370" s="75" t="s">
        <v>3</v>
      </c>
      <c r="B370" s="43" t="s">
        <v>383</v>
      </c>
      <c r="C370" s="116"/>
      <c r="D370" s="42"/>
    </row>
    <row r="371" spans="1:4" ht="15">
      <c r="A371" s="75" t="s">
        <v>23</v>
      </c>
      <c r="B371" s="43" t="s">
        <v>244</v>
      </c>
      <c r="C371" s="117"/>
      <c r="D371" s="44"/>
    </row>
    <row r="372" spans="1:4" ht="15">
      <c r="A372" s="75" t="s">
        <v>70</v>
      </c>
      <c r="B372" s="49"/>
      <c r="C372" s="117"/>
      <c r="D372" s="44"/>
    </row>
    <row r="373" spans="1:4" ht="15">
      <c r="A373" s="75" t="s">
        <v>66</v>
      </c>
      <c r="B373" s="43" t="s">
        <v>367</v>
      </c>
      <c r="C373" s="117"/>
      <c r="D373" s="44"/>
    </row>
    <row r="374" spans="1:4" ht="15">
      <c r="A374" s="75" t="s">
        <v>20</v>
      </c>
      <c r="B374" s="119"/>
      <c r="C374" s="117"/>
      <c r="D374" s="44"/>
    </row>
    <row r="375" spans="1:4" ht="15">
      <c r="A375" s="75" t="s">
        <v>69</v>
      </c>
      <c r="B375" s="43"/>
      <c r="C375" s="118"/>
      <c r="D375" s="45"/>
    </row>
    <row r="376" spans="1:4" ht="15">
      <c r="A376" s="75" t="s">
        <v>61</v>
      </c>
      <c r="B376" s="49"/>
      <c r="C376" s="118"/>
      <c r="D376" s="45"/>
    </row>
    <row r="377" spans="1:4" ht="15">
      <c r="A377" s="75" t="s">
        <v>21</v>
      </c>
      <c r="B377" s="46" t="s">
        <v>384</v>
      </c>
      <c r="C377" s="118"/>
      <c r="D377" s="45"/>
    </row>
    <row r="379" spans="1:4" ht="15">
      <c r="A379" s="55" t="s">
        <v>385</v>
      </c>
      <c r="B379" s="56">
        <v>40970</v>
      </c>
      <c r="C379" s="57" t="s">
        <v>63</v>
      </c>
      <c r="D379" s="58" t="s">
        <v>62</v>
      </c>
    </row>
    <row r="380" spans="1:4" ht="15">
      <c r="A380" s="54" t="s">
        <v>132</v>
      </c>
      <c r="B380" s="41" t="s">
        <v>386</v>
      </c>
      <c r="C380" s="116"/>
      <c r="D380" s="42"/>
    </row>
    <row r="381" spans="1:4" ht="15">
      <c r="A381" s="54" t="s">
        <v>133</v>
      </c>
      <c r="B381" s="41" t="s">
        <v>387</v>
      </c>
      <c r="C381" s="116"/>
      <c r="D381" s="42"/>
    </row>
    <row r="382" spans="1:4" ht="15">
      <c r="A382" s="54" t="s">
        <v>134</v>
      </c>
      <c r="B382" s="41" t="s">
        <v>388</v>
      </c>
      <c r="C382" s="116"/>
      <c r="D382" s="42"/>
    </row>
    <row r="383" spans="1:4" ht="15">
      <c r="A383" s="54"/>
      <c r="B383" s="41"/>
      <c r="C383" s="116"/>
      <c r="D383" s="42"/>
    </row>
    <row r="384" spans="1:4" ht="15">
      <c r="A384" s="54" t="s">
        <v>19</v>
      </c>
      <c r="B384" s="41" t="s">
        <v>181</v>
      </c>
      <c r="C384" s="116" t="s">
        <v>118</v>
      </c>
      <c r="D384" s="42" t="s">
        <v>212</v>
      </c>
    </row>
    <row r="385" spans="1:4" ht="15">
      <c r="A385" s="54" t="s">
        <v>22</v>
      </c>
      <c r="B385" s="41" t="s">
        <v>174</v>
      </c>
      <c r="C385" s="116" t="s">
        <v>252</v>
      </c>
      <c r="D385" s="42" t="s">
        <v>217</v>
      </c>
    </row>
    <row r="386" spans="1:4" ht="15">
      <c r="A386" s="54" t="s">
        <v>24</v>
      </c>
      <c r="B386" s="41" t="s">
        <v>351</v>
      </c>
      <c r="C386" s="116" t="s">
        <v>84</v>
      </c>
      <c r="D386" s="42" t="s">
        <v>183</v>
      </c>
    </row>
    <row r="387" spans="1:4" ht="15">
      <c r="A387" s="54"/>
      <c r="B387" s="41" t="s">
        <v>396</v>
      </c>
      <c r="C387" s="116"/>
      <c r="D387" s="42"/>
    </row>
    <row r="388" spans="1:4" ht="15">
      <c r="A388" s="54"/>
      <c r="B388" s="41"/>
      <c r="C388" s="116"/>
      <c r="D388" s="42"/>
    </row>
    <row r="389" spans="1:4" ht="15">
      <c r="A389" s="54" t="s">
        <v>132</v>
      </c>
      <c r="B389" s="41" t="s">
        <v>389</v>
      </c>
      <c r="C389" s="116"/>
      <c r="D389" s="42"/>
    </row>
    <row r="390" spans="1:4" ht="15">
      <c r="A390" s="54" t="s">
        <v>133</v>
      </c>
      <c r="B390" s="41" t="s">
        <v>390</v>
      </c>
      <c r="C390" s="116"/>
      <c r="D390" s="42"/>
    </row>
    <row r="391" spans="1:4" ht="15">
      <c r="A391" s="54" t="s">
        <v>134</v>
      </c>
      <c r="B391" s="41" t="s">
        <v>391</v>
      </c>
      <c r="C391" s="116"/>
      <c r="D391" s="42"/>
    </row>
    <row r="392" spans="1:4" ht="15">
      <c r="A392" s="54"/>
      <c r="B392" s="41"/>
      <c r="C392" s="116"/>
      <c r="D392" s="42"/>
    </row>
    <row r="393" spans="1:4" ht="15">
      <c r="A393" s="54" t="s">
        <v>80</v>
      </c>
      <c r="B393" s="41" t="s">
        <v>235</v>
      </c>
      <c r="C393" s="116" t="s">
        <v>146</v>
      </c>
      <c r="D393" s="42" t="s">
        <v>118</v>
      </c>
    </row>
    <row r="394" spans="1:4" ht="15">
      <c r="A394" s="54" t="s">
        <v>95</v>
      </c>
      <c r="B394" s="41" t="s">
        <v>392</v>
      </c>
      <c r="C394" s="116" t="s">
        <v>88</v>
      </c>
      <c r="D394" s="42" t="s">
        <v>393</v>
      </c>
    </row>
    <row r="395" spans="1:4" ht="15">
      <c r="A395" s="54"/>
      <c r="B395" s="41" t="s">
        <v>394</v>
      </c>
      <c r="C395" s="116"/>
      <c r="D395" s="42"/>
    </row>
    <row r="396" spans="1:4" ht="15">
      <c r="A396" s="54"/>
      <c r="B396" s="41"/>
      <c r="C396" s="116"/>
      <c r="D396" s="42"/>
    </row>
    <row r="397" spans="1:4" ht="15">
      <c r="A397" s="54" t="s">
        <v>98</v>
      </c>
      <c r="B397" s="134" t="s">
        <v>395</v>
      </c>
      <c r="C397" s="116" t="s">
        <v>89</v>
      </c>
      <c r="D397" s="42" t="s">
        <v>93</v>
      </c>
    </row>
    <row r="398" spans="1:4" ht="20.25">
      <c r="A398" s="75" t="s">
        <v>3</v>
      </c>
      <c r="B398" s="43" t="s">
        <v>400</v>
      </c>
      <c r="C398" s="116"/>
      <c r="D398" s="42"/>
    </row>
    <row r="399" spans="1:4" ht="15">
      <c r="A399" s="75" t="s">
        <v>23</v>
      </c>
      <c r="B399" s="43" t="s">
        <v>256</v>
      </c>
      <c r="C399" s="117"/>
      <c r="D399" s="44"/>
    </row>
    <row r="400" spans="1:4" ht="15">
      <c r="A400" s="75" t="s">
        <v>70</v>
      </c>
      <c r="B400" s="49"/>
      <c r="C400" s="117"/>
      <c r="D400" s="44"/>
    </row>
    <row r="401" spans="1:4" ht="15">
      <c r="A401" s="75" t="s">
        <v>66</v>
      </c>
      <c r="B401" s="43" t="s">
        <v>397</v>
      </c>
      <c r="C401" s="117"/>
      <c r="D401" s="44"/>
    </row>
    <row r="402" spans="1:4" ht="15">
      <c r="A402" s="75" t="s">
        <v>20</v>
      </c>
      <c r="B402" s="119"/>
      <c r="C402" s="117"/>
      <c r="D402" s="44"/>
    </row>
    <row r="403" spans="1:4" ht="15">
      <c r="A403" s="75" t="s">
        <v>69</v>
      </c>
      <c r="B403" s="43"/>
      <c r="C403" s="118"/>
      <c r="D403" s="45"/>
    </row>
    <row r="404" spans="1:4" ht="15">
      <c r="A404" s="75" t="s">
        <v>61</v>
      </c>
      <c r="B404" s="49" t="s">
        <v>398</v>
      </c>
      <c r="C404" s="118"/>
      <c r="D404" s="45"/>
    </row>
    <row r="405" spans="1:4" ht="20.25">
      <c r="A405" s="143" t="s">
        <v>21</v>
      </c>
      <c r="B405" s="135" t="s">
        <v>399</v>
      </c>
      <c r="C405" s="118"/>
      <c r="D405" s="45"/>
    </row>
    <row r="406" spans="1:4" ht="20.25">
      <c r="A406" s="144"/>
      <c r="B406" s="136" t="s">
        <v>401</v>
      </c>
      <c r="C406" s="137"/>
      <c r="D406" s="138"/>
    </row>
    <row r="408" spans="1:4" ht="15">
      <c r="A408" s="55" t="s">
        <v>402</v>
      </c>
      <c r="B408" s="56">
        <v>40998</v>
      </c>
      <c r="C408" s="57" t="s">
        <v>63</v>
      </c>
      <c r="D408" s="58" t="s">
        <v>62</v>
      </c>
    </row>
    <row r="409" spans="1:4" ht="15">
      <c r="A409" s="54" t="s">
        <v>19</v>
      </c>
      <c r="B409" s="41" t="s">
        <v>403</v>
      </c>
      <c r="C409" s="116" t="s">
        <v>404</v>
      </c>
      <c r="D409" s="42" t="s">
        <v>91</v>
      </c>
    </row>
    <row r="410" spans="1:4" ht="15">
      <c r="A410" s="54" t="s">
        <v>22</v>
      </c>
      <c r="B410" s="41" t="s">
        <v>403</v>
      </c>
      <c r="C410" s="116" t="s">
        <v>254</v>
      </c>
      <c r="D410" s="42" t="s">
        <v>93</v>
      </c>
    </row>
    <row r="411" spans="1:4" ht="15">
      <c r="A411" s="54" t="s">
        <v>24</v>
      </c>
      <c r="B411" s="41" t="s">
        <v>403</v>
      </c>
      <c r="C411" s="116" t="s">
        <v>96</v>
      </c>
      <c r="D411" s="42" t="s">
        <v>75</v>
      </c>
    </row>
    <row r="412" spans="1:4" ht="15">
      <c r="A412" s="75" t="s">
        <v>3</v>
      </c>
      <c r="B412" s="41" t="s">
        <v>405</v>
      </c>
      <c r="C412" s="116"/>
      <c r="D412" s="42"/>
    </row>
    <row r="413" spans="1:4" ht="15">
      <c r="A413" s="75" t="s">
        <v>23</v>
      </c>
      <c r="B413" s="43"/>
      <c r="C413" s="117"/>
      <c r="D413" s="44"/>
    </row>
    <row r="414" spans="1:4" ht="15">
      <c r="A414" s="75" t="s">
        <v>416</v>
      </c>
      <c r="B414" s="43"/>
      <c r="C414" s="117"/>
      <c r="D414" s="44"/>
    </row>
    <row r="415" spans="1:4" ht="15">
      <c r="A415" s="75" t="s">
        <v>66</v>
      </c>
      <c r="B415" s="43" t="s">
        <v>406</v>
      </c>
      <c r="C415" s="117"/>
      <c r="D415" s="44"/>
    </row>
    <row r="416" spans="1:4" ht="15">
      <c r="A416" s="75" t="s">
        <v>20</v>
      </c>
      <c r="B416" s="43"/>
      <c r="C416" s="117"/>
      <c r="D416" s="44"/>
    </row>
    <row r="417" spans="1:4" ht="15">
      <c r="A417" s="75" t="s">
        <v>69</v>
      </c>
      <c r="B417" s="43"/>
      <c r="C417" s="118"/>
      <c r="D417" s="45"/>
    </row>
    <row r="418" spans="1:4" ht="15">
      <c r="A418" s="75" t="s">
        <v>61</v>
      </c>
      <c r="B418" s="43" t="s">
        <v>407</v>
      </c>
      <c r="C418" s="118"/>
      <c r="D418" s="45"/>
    </row>
    <row r="419" spans="1:4" ht="34.5">
      <c r="A419" s="75" t="s">
        <v>21</v>
      </c>
      <c r="B419" s="46" t="s">
        <v>408</v>
      </c>
      <c r="C419" s="118"/>
      <c r="D419" s="45"/>
    </row>
    <row r="421" spans="1:4" ht="15">
      <c r="A421" s="55" t="s">
        <v>409</v>
      </c>
      <c r="B421" s="56">
        <v>41026</v>
      </c>
      <c r="C421" s="57" t="s">
        <v>63</v>
      </c>
      <c r="D421" s="58" t="s">
        <v>62</v>
      </c>
    </row>
    <row r="422" spans="1:4" ht="15">
      <c r="A422" s="54" t="s">
        <v>19</v>
      </c>
      <c r="B422" s="41" t="s">
        <v>410</v>
      </c>
      <c r="C422" s="116" t="s">
        <v>97</v>
      </c>
      <c r="D422" s="42" t="s">
        <v>90</v>
      </c>
    </row>
    <row r="423" spans="1:4" ht="15">
      <c r="A423" s="54" t="s">
        <v>22</v>
      </c>
      <c r="B423" s="41" t="s">
        <v>411</v>
      </c>
      <c r="C423" s="116" t="s">
        <v>94</v>
      </c>
      <c r="D423" s="42" t="s">
        <v>90</v>
      </c>
    </row>
    <row r="424" spans="1:4" ht="15">
      <c r="A424" s="54" t="s">
        <v>24</v>
      </c>
      <c r="B424" s="41" t="s">
        <v>412</v>
      </c>
      <c r="C424" s="116" t="s">
        <v>231</v>
      </c>
      <c r="D424" s="42" t="s">
        <v>93</v>
      </c>
    </row>
    <row r="425" spans="1:4" ht="15">
      <c r="A425" s="54" t="s">
        <v>80</v>
      </c>
      <c r="B425" s="41" t="s">
        <v>413</v>
      </c>
      <c r="C425" s="116" t="s">
        <v>404</v>
      </c>
      <c r="D425" s="42" t="s">
        <v>92</v>
      </c>
    </row>
    <row r="426" spans="1:4" ht="15">
      <c r="A426" s="75" t="s">
        <v>3</v>
      </c>
      <c r="B426" s="41" t="s">
        <v>414</v>
      </c>
      <c r="C426" s="116"/>
      <c r="D426" s="42"/>
    </row>
    <row r="427" spans="1:4" ht="15">
      <c r="A427" s="75" t="s">
        <v>23</v>
      </c>
      <c r="B427" s="43" t="s">
        <v>415</v>
      </c>
      <c r="C427" s="117"/>
      <c r="D427" s="44"/>
    </row>
    <row r="428" spans="1:4" ht="15">
      <c r="A428" s="75" t="s">
        <v>416</v>
      </c>
      <c r="B428" s="43"/>
      <c r="C428" s="117"/>
      <c r="D428" s="44"/>
    </row>
    <row r="429" spans="1:4" ht="15">
      <c r="A429" s="75" t="s">
        <v>66</v>
      </c>
      <c r="B429" s="43" t="s">
        <v>417</v>
      </c>
      <c r="C429" s="117"/>
      <c r="D429" s="44"/>
    </row>
    <row r="430" spans="1:4" ht="15">
      <c r="A430" s="75" t="s">
        <v>20</v>
      </c>
      <c r="B430" s="43"/>
      <c r="C430" s="117"/>
      <c r="D430" s="44"/>
    </row>
    <row r="431" spans="1:4" ht="15">
      <c r="A431" s="75" t="s">
        <v>69</v>
      </c>
      <c r="B431" s="43"/>
      <c r="C431" s="118"/>
      <c r="D431" s="45"/>
    </row>
    <row r="432" spans="1:4" ht="15">
      <c r="A432" s="75" t="s">
        <v>61</v>
      </c>
      <c r="B432" s="43"/>
      <c r="C432" s="118"/>
      <c r="D432" s="45"/>
    </row>
    <row r="433" spans="1:4" ht="28.5">
      <c r="A433" s="75" t="s">
        <v>21</v>
      </c>
      <c r="B433" s="46" t="s">
        <v>418</v>
      </c>
      <c r="C433" s="118"/>
      <c r="D433" s="45"/>
    </row>
  </sheetData>
  <sheetProtection/>
  <mergeCells count="2">
    <mergeCell ref="A1:D1"/>
    <mergeCell ref="A405:A406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3" width="11.421875" style="5" customWidth="1"/>
    <col min="4" max="4" width="18.7109375" style="5" bestFit="1" customWidth="1"/>
    <col min="5" max="5" width="18.7109375" style="29" customWidth="1"/>
    <col min="6" max="6" width="13.57421875" style="5" customWidth="1"/>
    <col min="7" max="7" width="16.57421875" style="5" bestFit="1" customWidth="1"/>
    <col min="8" max="8" width="14.00390625" style="2" customWidth="1"/>
  </cols>
  <sheetData>
    <row r="1" spans="1:8" ht="12.75">
      <c r="A1" s="59"/>
      <c r="B1" s="60" t="s">
        <v>26</v>
      </c>
      <c r="C1" s="60" t="s">
        <v>34</v>
      </c>
      <c r="D1" s="60" t="s">
        <v>64</v>
      </c>
      <c r="E1" s="61" t="s">
        <v>82</v>
      </c>
      <c r="F1" s="60" t="s">
        <v>35</v>
      </c>
      <c r="G1" s="60" t="s">
        <v>65</v>
      </c>
      <c r="H1" s="60" t="s">
        <v>36</v>
      </c>
    </row>
    <row r="2" spans="1:8" s="27" customFormat="1" ht="12.75">
      <c r="A2" s="76" t="s">
        <v>189</v>
      </c>
      <c r="B2" s="77">
        <f>Tore!C2</f>
        <v>51</v>
      </c>
      <c r="C2" s="84">
        <v>15</v>
      </c>
      <c r="D2" s="79">
        <f aca="true" t="shared" si="0" ref="D2:D25">C2/B2*100</f>
        <v>29.411764705882355</v>
      </c>
      <c r="E2" s="85">
        <v>6</v>
      </c>
      <c r="F2" s="85">
        <f aca="true" t="shared" si="1" ref="F2:F15">B2-C2-E2</f>
        <v>30</v>
      </c>
      <c r="G2" s="79">
        <f aca="true" t="shared" si="2" ref="G2:G25">F2/B2*100</f>
        <v>58.82352941176471</v>
      </c>
      <c r="H2" s="85">
        <f aca="true" t="shared" si="3" ref="H2:H25">C2-F2</f>
        <v>-15</v>
      </c>
    </row>
    <row r="3" spans="1:8" s="27" customFormat="1" ht="12.75">
      <c r="A3" s="71" t="s">
        <v>30</v>
      </c>
      <c r="B3" s="30">
        <f>Tore!C3</f>
        <v>95</v>
      </c>
      <c r="C3" s="82">
        <v>44</v>
      </c>
      <c r="D3" s="31">
        <f t="shared" si="0"/>
        <v>46.31578947368421</v>
      </c>
      <c r="E3" s="83">
        <v>10</v>
      </c>
      <c r="F3" s="83">
        <f t="shared" si="1"/>
        <v>41</v>
      </c>
      <c r="G3" s="31">
        <f t="shared" si="2"/>
        <v>43.15789473684211</v>
      </c>
      <c r="H3" s="83">
        <f t="shared" si="3"/>
        <v>3</v>
      </c>
    </row>
    <row r="4" spans="1:8" s="27" customFormat="1" ht="12.75">
      <c r="A4" s="76" t="s">
        <v>128</v>
      </c>
      <c r="B4" s="77">
        <f>Tore!C4</f>
        <v>6</v>
      </c>
      <c r="C4" s="84">
        <v>3</v>
      </c>
      <c r="D4" s="79">
        <f t="shared" si="0"/>
        <v>50</v>
      </c>
      <c r="E4" s="85">
        <v>0</v>
      </c>
      <c r="F4" s="85">
        <f t="shared" si="1"/>
        <v>3</v>
      </c>
      <c r="G4" s="79">
        <f t="shared" si="2"/>
        <v>50</v>
      </c>
      <c r="H4" s="85">
        <f t="shared" si="3"/>
        <v>0</v>
      </c>
    </row>
    <row r="5" spans="1:8" s="27" customFormat="1" ht="12.75">
      <c r="A5" s="71" t="s">
        <v>226</v>
      </c>
      <c r="B5" s="30">
        <f>Tore!C5</f>
        <v>32</v>
      </c>
      <c r="C5" s="82">
        <v>19</v>
      </c>
      <c r="D5" s="31">
        <f t="shared" si="0"/>
        <v>59.375</v>
      </c>
      <c r="E5" s="83">
        <v>3</v>
      </c>
      <c r="F5" s="83">
        <f t="shared" si="1"/>
        <v>10</v>
      </c>
      <c r="G5" s="31">
        <f t="shared" si="2"/>
        <v>31.25</v>
      </c>
      <c r="H5" s="83">
        <f t="shared" si="3"/>
        <v>9</v>
      </c>
    </row>
    <row r="6" spans="1:8" s="27" customFormat="1" ht="12.75">
      <c r="A6" s="76" t="s">
        <v>227</v>
      </c>
      <c r="B6" s="77">
        <f>Tore!C6</f>
        <v>50</v>
      </c>
      <c r="C6" s="84">
        <v>25</v>
      </c>
      <c r="D6" s="79">
        <f t="shared" si="0"/>
        <v>50</v>
      </c>
      <c r="E6" s="85">
        <v>7</v>
      </c>
      <c r="F6" s="85">
        <f t="shared" si="1"/>
        <v>18</v>
      </c>
      <c r="G6" s="79">
        <f t="shared" si="2"/>
        <v>36</v>
      </c>
      <c r="H6" s="85">
        <f t="shared" si="3"/>
        <v>7</v>
      </c>
    </row>
    <row r="7" spans="1:8" s="27" customFormat="1" ht="12.75">
      <c r="A7" s="71" t="s">
        <v>154</v>
      </c>
      <c r="B7" s="30">
        <f>Tore!C7</f>
        <v>69</v>
      </c>
      <c r="C7" s="82">
        <v>26</v>
      </c>
      <c r="D7" s="31">
        <f t="shared" si="0"/>
        <v>37.68115942028986</v>
      </c>
      <c r="E7" s="83">
        <v>8</v>
      </c>
      <c r="F7" s="83">
        <f t="shared" si="1"/>
        <v>35</v>
      </c>
      <c r="G7" s="31">
        <f t="shared" si="2"/>
        <v>50.72463768115942</v>
      </c>
      <c r="H7" s="83">
        <f t="shared" si="3"/>
        <v>-9</v>
      </c>
    </row>
    <row r="8" spans="1:8" s="27" customFormat="1" ht="12.75">
      <c r="A8" s="76" t="s">
        <v>109</v>
      </c>
      <c r="B8" s="77">
        <f>Tore!C8</f>
        <v>36</v>
      </c>
      <c r="C8" s="84">
        <v>17</v>
      </c>
      <c r="D8" s="79">
        <f t="shared" si="0"/>
        <v>47.22222222222222</v>
      </c>
      <c r="E8" s="85">
        <v>4</v>
      </c>
      <c r="F8" s="85">
        <f t="shared" si="1"/>
        <v>15</v>
      </c>
      <c r="G8" s="79">
        <f t="shared" si="2"/>
        <v>41.66666666666667</v>
      </c>
      <c r="H8" s="85">
        <f t="shared" si="3"/>
        <v>2</v>
      </c>
    </row>
    <row r="9" spans="1:8" s="27" customFormat="1" ht="12.75">
      <c r="A9" s="71" t="s">
        <v>129</v>
      </c>
      <c r="B9" s="30">
        <f>Tore!C9</f>
        <v>24</v>
      </c>
      <c r="C9" s="82">
        <v>9</v>
      </c>
      <c r="D9" s="31">
        <f t="shared" si="0"/>
        <v>37.5</v>
      </c>
      <c r="E9" s="83">
        <v>1</v>
      </c>
      <c r="F9" s="83">
        <f t="shared" si="1"/>
        <v>14</v>
      </c>
      <c r="G9" s="31">
        <f t="shared" si="2"/>
        <v>58.333333333333336</v>
      </c>
      <c r="H9" s="83">
        <f t="shared" si="3"/>
        <v>-5</v>
      </c>
    </row>
    <row r="10" spans="1:8" s="27" customFormat="1" ht="12.75">
      <c r="A10" s="76" t="s">
        <v>225</v>
      </c>
      <c r="B10" s="77">
        <f>Tore!C10</f>
        <v>22</v>
      </c>
      <c r="C10" s="84">
        <v>7</v>
      </c>
      <c r="D10" s="79">
        <f t="shared" si="0"/>
        <v>31.818181818181817</v>
      </c>
      <c r="E10" s="85">
        <v>5</v>
      </c>
      <c r="F10" s="85">
        <f t="shared" si="1"/>
        <v>10</v>
      </c>
      <c r="G10" s="79">
        <f t="shared" si="2"/>
        <v>45.45454545454545</v>
      </c>
      <c r="H10" s="85">
        <f t="shared" si="3"/>
        <v>-3</v>
      </c>
    </row>
    <row r="11" spans="1:8" s="27" customFormat="1" ht="12.75">
      <c r="A11" s="71" t="s">
        <v>163</v>
      </c>
      <c r="B11" s="30">
        <f>Tore!C11</f>
        <v>11</v>
      </c>
      <c r="C11" s="82">
        <v>4</v>
      </c>
      <c r="D11" s="31">
        <f t="shared" si="0"/>
        <v>36.36363636363637</v>
      </c>
      <c r="E11" s="83">
        <v>1</v>
      </c>
      <c r="F11" s="83">
        <f t="shared" si="1"/>
        <v>6</v>
      </c>
      <c r="G11" s="31">
        <f t="shared" si="2"/>
        <v>54.54545454545454</v>
      </c>
      <c r="H11" s="83">
        <f t="shared" si="3"/>
        <v>-2</v>
      </c>
    </row>
    <row r="12" spans="1:8" s="27" customFormat="1" ht="12.75">
      <c r="A12" s="76" t="s">
        <v>110</v>
      </c>
      <c r="B12" s="77">
        <f>Tore!C12</f>
        <v>14</v>
      </c>
      <c r="C12" s="84">
        <v>8</v>
      </c>
      <c r="D12" s="79">
        <f t="shared" si="0"/>
        <v>57.14285714285714</v>
      </c>
      <c r="E12" s="85">
        <v>1</v>
      </c>
      <c r="F12" s="85">
        <f t="shared" si="1"/>
        <v>5</v>
      </c>
      <c r="G12" s="79">
        <f t="shared" si="2"/>
        <v>35.714285714285715</v>
      </c>
      <c r="H12" s="85">
        <f t="shared" si="3"/>
        <v>3</v>
      </c>
    </row>
    <row r="13" spans="1:8" s="27" customFormat="1" ht="12.75">
      <c r="A13" s="71" t="s">
        <v>279</v>
      </c>
      <c r="B13" s="30">
        <f>Tore!C13</f>
        <v>22</v>
      </c>
      <c r="C13" s="82">
        <v>5</v>
      </c>
      <c r="D13" s="31">
        <f t="shared" si="0"/>
        <v>22.727272727272727</v>
      </c>
      <c r="E13" s="83">
        <v>5</v>
      </c>
      <c r="F13" s="83">
        <f t="shared" si="1"/>
        <v>12</v>
      </c>
      <c r="G13" s="31">
        <f t="shared" si="2"/>
        <v>54.54545454545454</v>
      </c>
      <c r="H13" s="83">
        <f t="shared" si="3"/>
        <v>-7</v>
      </c>
    </row>
    <row r="14" spans="1:8" s="27" customFormat="1" ht="12.75">
      <c r="A14" s="76" t="s">
        <v>228</v>
      </c>
      <c r="B14" s="77">
        <f>Tore!C14</f>
        <v>41</v>
      </c>
      <c r="C14" s="84">
        <v>20</v>
      </c>
      <c r="D14" s="79">
        <f t="shared" si="0"/>
        <v>48.78048780487805</v>
      </c>
      <c r="E14" s="85">
        <v>6</v>
      </c>
      <c r="F14" s="85">
        <f t="shared" si="1"/>
        <v>15</v>
      </c>
      <c r="G14" s="79">
        <f t="shared" si="2"/>
        <v>36.58536585365854</v>
      </c>
      <c r="H14" s="85">
        <f t="shared" si="3"/>
        <v>5</v>
      </c>
    </row>
    <row r="15" spans="1:8" s="27" customFormat="1" ht="12.75">
      <c r="A15" s="71" t="s">
        <v>131</v>
      </c>
      <c r="B15" s="30">
        <f>Tore!C15</f>
        <v>15</v>
      </c>
      <c r="C15" s="82">
        <v>8</v>
      </c>
      <c r="D15" s="31">
        <f t="shared" si="0"/>
        <v>53.333333333333336</v>
      </c>
      <c r="E15" s="83">
        <v>1</v>
      </c>
      <c r="F15" s="83">
        <f t="shared" si="1"/>
        <v>6</v>
      </c>
      <c r="G15" s="31">
        <f t="shared" si="2"/>
        <v>40</v>
      </c>
      <c r="H15" s="83">
        <f t="shared" si="3"/>
        <v>2</v>
      </c>
    </row>
    <row r="16" spans="1:8" s="27" customFormat="1" ht="12.75">
      <c r="A16" s="76" t="s">
        <v>31</v>
      </c>
      <c r="B16" s="77">
        <f>Tore!C16</f>
        <v>78</v>
      </c>
      <c r="C16" s="84">
        <v>33</v>
      </c>
      <c r="D16" s="79">
        <f t="shared" si="0"/>
        <v>42.30769230769231</v>
      </c>
      <c r="E16" s="85">
        <v>11</v>
      </c>
      <c r="F16" s="85">
        <f aca="true" t="shared" si="4" ref="F16:F23">B16-C16-E16</f>
        <v>34</v>
      </c>
      <c r="G16" s="79">
        <f t="shared" si="2"/>
        <v>43.58974358974359</v>
      </c>
      <c r="H16" s="85">
        <f t="shared" si="3"/>
        <v>-1</v>
      </c>
    </row>
    <row r="17" spans="1:8" s="27" customFormat="1" ht="12.75">
      <c r="A17" s="71" t="s">
        <v>86</v>
      </c>
      <c r="B17" s="30">
        <f>Tore!C17</f>
        <v>9</v>
      </c>
      <c r="C17" s="82">
        <v>7</v>
      </c>
      <c r="D17" s="31">
        <f t="shared" si="0"/>
        <v>77.77777777777779</v>
      </c>
      <c r="E17" s="83">
        <v>0</v>
      </c>
      <c r="F17" s="83">
        <f t="shared" si="4"/>
        <v>2</v>
      </c>
      <c r="G17" s="31">
        <f t="shared" si="2"/>
        <v>22.22222222222222</v>
      </c>
      <c r="H17" s="83">
        <f t="shared" si="3"/>
        <v>5</v>
      </c>
    </row>
    <row r="18" spans="1:8" s="27" customFormat="1" ht="12.75">
      <c r="A18" s="76" t="s">
        <v>368</v>
      </c>
      <c r="B18" s="77">
        <f>Tore!C18</f>
        <v>13</v>
      </c>
      <c r="C18" s="84">
        <v>6</v>
      </c>
      <c r="D18" s="79">
        <f>C18/B18*100</f>
        <v>46.15384615384615</v>
      </c>
      <c r="E18" s="85">
        <v>3</v>
      </c>
      <c r="F18" s="85">
        <f>B18-C18-E18</f>
        <v>4</v>
      </c>
      <c r="G18" s="79">
        <f>F18/B18*100</f>
        <v>30.76923076923077</v>
      </c>
      <c r="H18" s="85">
        <f>C18-F18</f>
        <v>2</v>
      </c>
    </row>
    <row r="19" spans="1:8" s="27" customFormat="1" ht="12.75">
      <c r="A19" s="71" t="s">
        <v>101</v>
      </c>
      <c r="B19" s="30">
        <f>Tore!C19</f>
        <v>65</v>
      </c>
      <c r="C19" s="82">
        <v>30</v>
      </c>
      <c r="D19" s="31">
        <f t="shared" si="0"/>
        <v>46.15384615384615</v>
      </c>
      <c r="E19" s="83">
        <v>4</v>
      </c>
      <c r="F19" s="83">
        <f>B19-C19-E19</f>
        <v>31</v>
      </c>
      <c r="G19" s="31">
        <f t="shared" si="2"/>
        <v>47.69230769230769</v>
      </c>
      <c r="H19" s="83">
        <f t="shared" si="3"/>
        <v>-1</v>
      </c>
    </row>
    <row r="20" spans="1:8" s="27" customFormat="1" ht="12.75">
      <c r="A20" s="76" t="s">
        <v>87</v>
      </c>
      <c r="B20" s="77">
        <f>Tore!C20</f>
        <v>82</v>
      </c>
      <c r="C20" s="84">
        <v>40</v>
      </c>
      <c r="D20" s="79">
        <f t="shared" si="0"/>
        <v>48.78048780487805</v>
      </c>
      <c r="E20" s="85">
        <v>9</v>
      </c>
      <c r="F20" s="85">
        <f t="shared" si="4"/>
        <v>33</v>
      </c>
      <c r="G20" s="79">
        <f t="shared" si="2"/>
        <v>40.243902439024396</v>
      </c>
      <c r="H20" s="85">
        <f t="shared" si="3"/>
        <v>7</v>
      </c>
    </row>
    <row r="21" spans="1:8" s="27" customFormat="1" ht="12.75">
      <c r="A21" s="71" t="s">
        <v>83</v>
      </c>
      <c r="B21" s="30">
        <f>Tore!C21</f>
        <v>72</v>
      </c>
      <c r="C21" s="82">
        <v>31</v>
      </c>
      <c r="D21" s="31">
        <f t="shared" si="0"/>
        <v>43.05555555555556</v>
      </c>
      <c r="E21" s="83">
        <v>8</v>
      </c>
      <c r="F21" s="83">
        <f t="shared" si="4"/>
        <v>33</v>
      </c>
      <c r="G21" s="31">
        <f t="shared" si="2"/>
        <v>45.83333333333333</v>
      </c>
      <c r="H21" s="83">
        <f t="shared" si="3"/>
        <v>-2</v>
      </c>
    </row>
    <row r="22" spans="1:8" s="27" customFormat="1" ht="12.75">
      <c r="A22" s="76" t="s">
        <v>81</v>
      </c>
      <c r="B22" s="77">
        <f>Tore!C22</f>
        <v>30</v>
      </c>
      <c r="C22" s="84">
        <v>12</v>
      </c>
      <c r="D22" s="79">
        <f t="shared" si="0"/>
        <v>40</v>
      </c>
      <c r="E22" s="85">
        <v>4</v>
      </c>
      <c r="F22" s="85">
        <f t="shared" si="4"/>
        <v>14</v>
      </c>
      <c r="G22" s="79">
        <f t="shared" si="2"/>
        <v>46.666666666666664</v>
      </c>
      <c r="H22" s="85">
        <f t="shared" si="3"/>
        <v>-2</v>
      </c>
    </row>
    <row r="23" spans="1:8" s="27" customFormat="1" ht="12.75">
      <c r="A23" s="71" t="s">
        <v>79</v>
      </c>
      <c r="B23" s="30">
        <f>Tore!C23</f>
        <v>43</v>
      </c>
      <c r="C23" s="82">
        <v>18</v>
      </c>
      <c r="D23" s="31">
        <f t="shared" si="0"/>
        <v>41.86046511627907</v>
      </c>
      <c r="E23" s="83">
        <v>8</v>
      </c>
      <c r="F23" s="83">
        <f t="shared" si="4"/>
        <v>17</v>
      </c>
      <c r="G23" s="31">
        <f t="shared" si="2"/>
        <v>39.53488372093023</v>
      </c>
      <c r="H23" s="83">
        <f t="shared" si="3"/>
        <v>1</v>
      </c>
    </row>
    <row r="24" spans="1:8" s="27" customFormat="1" ht="13.5" thickBot="1">
      <c r="A24" s="86" t="s">
        <v>111</v>
      </c>
      <c r="B24" s="87">
        <f>Tore!C24</f>
        <v>24</v>
      </c>
      <c r="C24" s="88">
        <v>7</v>
      </c>
      <c r="D24" s="89">
        <f t="shared" si="0"/>
        <v>29.166666666666668</v>
      </c>
      <c r="E24" s="90">
        <v>2</v>
      </c>
      <c r="F24" s="90">
        <f>B24-C24-E24</f>
        <v>15</v>
      </c>
      <c r="G24" s="89">
        <f t="shared" si="2"/>
        <v>62.5</v>
      </c>
      <c r="H24" s="90">
        <f t="shared" si="3"/>
        <v>-8</v>
      </c>
    </row>
    <row r="25" spans="1:8" s="27" customFormat="1" ht="13.5" thickTop="1">
      <c r="A25" s="123" t="s">
        <v>76</v>
      </c>
      <c r="B25" s="124">
        <v>106</v>
      </c>
      <c r="C25" s="125">
        <v>43</v>
      </c>
      <c r="D25" s="126">
        <f t="shared" si="0"/>
        <v>40.56603773584906</v>
      </c>
      <c r="E25" s="127">
        <v>13</v>
      </c>
      <c r="F25" s="127">
        <f>B25-C25-E25</f>
        <v>50</v>
      </c>
      <c r="G25" s="126">
        <f t="shared" si="2"/>
        <v>47.16981132075472</v>
      </c>
      <c r="H25" s="127">
        <f t="shared" si="3"/>
        <v>-7</v>
      </c>
    </row>
    <row r="26" spans="1:8" ht="12.75">
      <c r="A26" s="62" t="s">
        <v>33</v>
      </c>
      <c r="B26" s="63">
        <f>SUM(B3:B24)</f>
        <v>853</v>
      </c>
      <c r="C26" s="64">
        <f>SUM(C3:C24)</f>
        <v>379</v>
      </c>
      <c r="D26" s="65">
        <f>SUM(D3:D23)/COUNT(D3:D23)</f>
        <v>45.921410056011</v>
      </c>
      <c r="E26" s="64">
        <f>SUM(E3:E24)</f>
        <v>101</v>
      </c>
      <c r="F26" s="64">
        <f>SUM(F3:F24)</f>
        <v>373</v>
      </c>
      <c r="G26" s="65">
        <f>SUM(G3:G23)/COUNT(G3:G23)</f>
        <v>42.596663284040915</v>
      </c>
      <c r="H26" s="65">
        <f>SUM(H3:H24)/COUNT(H3:H24)</f>
        <v>0.2727272727272727</v>
      </c>
    </row>
    <row r="27" spans="2:8" ht="12.75">
      <c r="B27"/>
      <c r="C27"/>
      <c r="D27"/>
      <c r="E27" s="28"/>
      <c r="F27"/>
      <c r="G27"/>
      <c r="H27"/>
    </row>
    <row r="28" spans="2:8" ht="12.75">
      <c r="B28"/>
      <c r="C28"/>
      <c r="D28"/>
      <c r="E28" s="28"/>
      <c r="F28"/>
      <c r="G28"/>
      <c r="H28"/>
    </row>
    <row r="29" spans="2:8" ht="12.75">
      <c r="B29"/>
      <c r="C29"/>
      <c r="D29"/>
      <c r="E29" s="28"/>
      <c r="F29"/>
      <c r="G29"/>
      <c r="H29"/>
    </row>
    <row r="30" spans="2:8" ht="12.75">
      <c r="B30"/>
      <c r="C30"/>
      <c r="D30"/>
      <c r="E30" s="28"/>
      <c r="F30"/>
      <c r="G30"/>
      <c r="H30"/>
    </row>
    <row r="31" spans="2:8" ht="12.75">
      <c r="B31"/>
      <c r="C31"/>
      <c r="D31"/>
      <c r="E31" s="28"/>
      <c r="F31"/>
      <c r="G31"/>
      <c r="H31"/>
    </row>
    <row r="32" spans="2:8" ht="12.75">
      <c r="B32"/>
      <c r="C32"/>
      <c r="D32"/>
      <c r="E32" s="28"/>
      <c r="F32"/>
      <c r="G32"/>
      <c r="H32"/>
    </row>
    <row r="33" spans="1:2" ht="12.75">
      <c r="A33" s="7"/>
      <c r="B33" s="3"/>
    </row>
    <row r="34" spans="1:2" ht="12.75">
      <c r="A34" s="7"/>
      <c r="B34" s="3"/>
    </row>
    <row r="35" spans="1:2" ht="12.75">
      <c r="A35" s="7"/>
      <c r="B35" s="3"/>
    </row>
    <row r="36" spans="1:2" ht="12.75">
      <c r="A36" s="7"/>
      <c r="B36" s="3"/>
    </row>
    <row r="37" spans="1:2" ht="12.75">
      <c r="A37" s="7"/>
      <c r="B37" s="3"/>
    </row>
    <row r="38" spans="1:2" ht="12.75">
      <c r="A38" s="7"/>
      <c r="B38" s="3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0.28125" style="17" bestFit="1" customWidth="1"/>
    <col min="2" max="2" width="5.140625" style="18" bestFit="1" customWidth="1"/>
    <col min="3" max="3" width="4.7109375" style="18" customWidth="1"/>
    <col min="4" max="4" width="7.00390625" style="18" bestFit="1" customWidth="1"/>
    <col min="5" max="5" width="3.421875" style="18" bestFit="1" customWidth="1"/>
    <col min="6" max="6" width="1.8515625" style="18" customWidth="1"/>
    <col min="7" max="7" width="3.28125" style="18" bestFit="1" customWidth="1"/>
    <col min="8" max="8" width="1.57421875" style="18" customWidth="1"/>
    <col min="9" max="12" width="3.28125" style="18" bestFit="1" customWidth="1"/>
    <col min="13" max="17" width="3.7109375" style="18" customWidth="1"/>
    <col min="18" max="18" width="3.7109375" style="37" customWidth="1"/>
    <col min="19" max="49" width="3.7109375" style="18" customWidth="1"/>
    <col min="50" max="16384" width="11.421875" style="17" customWidth="1"/>
  </cols>
  <sheetData>
    <row r="1" spans="1:49" s="33" customFormat="1" ht="73.5">
      <c r="A1" s="59"/>
      <c r="B1" s="66" t="s">
        <v>25</v>
      </c>
      <c r="C1" s="66" t="s">
        <v>26</v>
      </c>
      <c r="D1" s="66" t="s">
        <v>27</v>
      </c>
      <c r="E1" s="66" t="s">
        <v>28</v>
      </c>
      <c r="F1" s="66"/>
      <c r="G1" s="66" t="s">
        <v>29</v>
      </c>
      <c r="H1" s="66"/>
      <c r="I1" s="66">
        <v>1</v>
      </c>
      <c r="J1" s="66">
        <v>2</v>
      </c>
      <c r="K1" s="66">
        <v>3</v>
      </c>
      <c r="L1" s="66">
        <v>4</v>
      </c>
      <c r="M1" s="66">
        <v>5</v>
      </c>
      <c r="N1" s="66">
        <v>6</v>
      </c>
      <c r="O1" s="66">
        <v>7</v>
      </c>
      <c r="P1" s="66">
        <v>8</v>
      </c>
      <c r="Q1" s="67">
        <v>9</v>
      </c>
      <c r="R1" s="66">
        <v>10</v>
      </c>
      <c r="S1" s="66">
        <v>11</v>
      </c>
      <c r="T1" s="66">
        <v>12</v>
      </c>
      <c r="U1" s="66">
        <v>13</v>
      </c>
      <c r="V1" s="66">
        <v>14</v>
      </c>
      <c r="W1" s="66">
        <v>15</v>
      </c>
      <c r="X1" s="66">
        <v>16</v>
      </c>
      <c r="Y1" s="66">
        <v>17</v>
      </c>
      <c r="Z1" s="66">
        <v>18</v>
      </c>
      <c r="AA1" s="66">
        <v>19</v>
      </c>
      <c r="AB1" s="66">
        <v>20</v>
      </c>
      <c r="AC1" s="66">
        <v>21</v>
      </c>
      <c r="AD1" s="66">
        <v>22</v>
      </c>
      <c r="AE1" s="66">
        <v>23</v>
      </c>
      <c r="AF1" s="66">
        <v>24</v>
      </c>
      <c r="AG1" s="66">
        <v>25</v>
      </c>
      <c r="AH1" s="66">
        <v>26</v>
      </c>
      <c r="AI1" s="66">
        <v>27</v>
      </c>
      <c r="AJ1" s="66">
        <v>28</v>
      </c>
      <c r="AK1" s="66">
        <v>29</v>
      </c>
      <c r="AL1" s="66">
        <v>30</v>
      </c>
      <c r="AM1" s="66">
        <v>30</v>
      </c>
      <c r="AN1" s="66">
        <v>31</v>
      </c>
      <c r="AO1" s="66">
        <v>32</v>
      </c>
      <c r="AP1" s="66">
        <v>33</v>
      </c>
      <c r="AQ1" s="66">
        <v>34</v>
      </c>
      <c r="AR1" s="66">
        <v>35</v>
      </c>
      <c r="AS1" s="66">
        <v>36</v>
      </c>
      <c r="AT1" s="66">
        <v>37</v>
      </c>
      <c r="AU1" s="66">
        <v>38</v>
      </c>
      <c r="AV1" s="66">
        <v>39</v>
      </c>
      <c r="AW1" s="66">
        <v>40</v>
      </c>
    </row>
    <row r="2" spans="1:49" s="34" customFormat="1" ht="12.75">
      <c r="A2" s="76" t="s">
        <v>189</v>
      </c>
      <c r="B2" s="77">
        <f aca="true" t="shared" si="0" ref="B2:B15">SUM(I2:AW2)</f>
        <v>19</v>
      </c>
      <c r="C2" s="78">
        <v>51</v>
      </c>
      <c r="D2" s="79">
        <f aca="true" t="shared" si="1" ref="D2:D15">B2/C2</f>
        <v>0.37254901960784315</v>
      </c>
      <c r="E2" s="78">
        <f aca="true" t="shared" si="2" ref="E2:E15">COUNT(I2:AW2)</f>
        <v>12</v>
      </c>
      <c r="F2" s="80"/>
      <c r="G2" s="78">
        <v>0</v>
      </c>
      <c r="H2" s="80"/>
      <c r="I2" s="78"/>
      <c r="J2" s="78"/>
      <c r="K2" s="78"/>
      <c r="L2" s="78">
        <v>1</v>
      </c>
      <c r="M2" s="78">
        <v>2</v>
      </c>
      <c r="N2" s="78">
        <v>1</v>
      </c>
      <c r="O2" s="78"/>
      <c r="P2" s="78">
        <v>2</v>
      </c>
      <c r="Q2" s="81">
        <v>1</v>
      </c>
      <c r="R2" s="78">
        <v>2</v>
      </c>
      <c r="S2" s="78">
        <v>1</v>
      </c>
      <c r="T2" s="78">
        <v>0</v>
      </c>
      <c r="U2" s="78"/>
      <c r="V2" s="78">
        <v>2</v>
      </c>
      <c r="W2" s="78"/>
      <c r="X2" s="78">
        <v>1</v>
      </c>
      <c r="Y2" s="78">
        <v>3</v>
      </c>
      <c r="Z2" s="78"/>
      <c r="AA2" s="78">
        <v>3</v>
      </c>
      <c r="AB2" s="78"/>
      <c r="AC2" s="78"/>
      <c r="AD2" s="78"/>
      <c r="AE2" s="78"/>
      <c r="AF2" s="78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</row>
    <row r="3" spans="1:49" s="34" customFormat="1" ht="12.75">
      <c r="A3" s="71" t="s">
        <v>30</v>
      </c>
      <c r="B3" s="30">
        <f t="shared" si="0"/>
        <v>125</v>
      </c>
      <c r="C3" s="72">
        <v>95</v>
      </c>
      <c r="D3" s="31">
        <f t="shared" si="1"/>
        <v>1.3157894736842106</v>
      </c>
      <c r="E3" s="72">
        <f t="shared" si="2"/>
        <v>19</v>
      </c>
      <c r="F3" s="73"/>
      <c r="G3" s="72">
        <v>5</v>
      </c>
      <c r="H3" s="73"/>
      <c r="I3" s="72">
        <v>8</v>
      </c>
      <c r="J3" s="72">
        <v>6</v>
      </c>
      <c r="K3" s="72">
        <v>6</v>
      </c>
      <c r="L3" s="72">
        <v>5</v>
      </c>
      <c r="M3" s="72">
        <v>11</v>
      </c>
      <c r="N3" s="72">
        <v>3</v>
      </c>
      <c r="O3" s="72">
        <v>5</v>
      </c>
      <c r="P3" s="72">
        <v>3</v>
      </c>
      <c r="Q3" s="74">
        <v>9</v>
      </c>
      <c r="R3" s="72">
        <v>11</v>
      </c>
      <c r="S3" s="72">
        <v>8</v>
      </c>
      <c r="T3" s="72">
        <v>5</v>
      </c>
      <c r="U3" s="72">
        <v>3</v>
      </c>
      <c r="V3" s="72">
        <v>5</v>
      </c>
      <c r="W3" s="72">
        <v>3</v>
      </c>
      <c r="X3" s="72">
        <v>4</v>
      </c>
      <c r="Y3" s="72">
        <v>11</v>
      </c>
      <c r="Z3" s="72">
        <v>9</v>
      </c>
      <c r="AA3" s="72">
        <v>10</v>
      </c>
      <c r="AB3" s="72"/>
      <c r="AC3" s="72"/>
      <c r="AD3" s="72"/>
      <c r="AE3" s="72"/>
      <c r="AF3" s="72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49" s="34" customFormat="1" ht="12.75">
      <c r="A4" s="76" t="s">
        <v>128</v>
      </c>
      <c r="B4" s="77">
        <f t="shared" si="0"/>
        <v>4</v>
      </c>
      <c r="C4" s="78">
        <v>6</v>
      </c>
      <c r="D4" s="79">
        <f t="shared" si="1"/>
        <v>0.6666666666666666</v>
      </c>
      <c r="E4" s="78">
        <f t="shared" si="2"/>
        <v>2</v>
      </c>
      <c r="F4" s="80"/>
      <c r="G4" s="78">
        <v>0</v>
      </c>
      <c r="H4" s="80"/>
      <c r="I4" s="78"/>
      <c r="J4" s="78">
        <v>2</v>
      </c>
      <c r="K4" s="78"/>
      <c r="L4" s="78">
        <v>2</v>
      </c>
      <c r="M4" s="78"/>
      <c r="N4" s="78"/>
      <c r="O4" s="78"/>
      <c r="P4" s="78"/>
      <c r="Q4" s="81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</row>
    <row r="5" spans="1:49" s="34" customFormat="1" ht="12.75">
      <c r="A5" s="71" t="s">
        <v>226</v>
      </c>
      <c r="B5" s="30">
        <f t="shared" si="0"/>
        <v>36</v>
      </c>
      <c r="C5" s="72">
        <v>32</v>
      </c>
      <c r="D5" s="31">
        <f t="shared" si="1"/>
        <v>1.125</v>
      </c>
      <c r="E5" s="72">
        <f t="shared" si="2"/>
        <v>8</v>
      </c>
      <c r="F5" s="73"/>
      <c r="G5" s="72">
        <v>0</v>
      </c>
      <c r="H5" s="73"/>
      <c r="I5" s="72"/>
      <c r="J5" s="72"/>
      <c r="K5" s="72"/>
      <c r="L5" s="72"/>
      <c r="M5" s="72"/>
      <c r="N5" s="72">
        <v>3</v>
      </c>
      <c r="O5" s="72">
        <v>5</v>
      </c>
      <c r="P5" s="72"/>
      <c r="Q5" s="74">
        <v>4</v>
      </c>
      <c r="R5" s="72">
        <v>6</v>
      </c>
      <c r="S5" s="72">
        <v>3</v>
      </c>
      <c r="T5" s="72">
        <v>3</v>
      </c>
      <c r="U5" s="72">
        <v>4</v>
      </c>
      <c r="V5" s="72"/>
      <c r="W5" s="72"/>
      <c r="X5" s="72"/>
      <c r="Y5" s="72"/>
      <c r="Z5" s="72"/>
      <c r="AA5" s="72">
        <v>8</v>
      </c>
      <c r="AB5" s="72"/>
      <c r="AC5" s="72"/>
      <c r="AD5" s="72"/>
      <c r="AE5" s="72"/>
      <c r="AF5" s="72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</row>
    <row r="6" spans="1:49" s="34" customFormat="1" ht="12.75">
      <c r="A6" s="76" t="s">
        <v>227</v>
      </c>
      <c r="B6" s="77">
        <f t="shared" si="0"/>
        <v>82</v>
      </c>
      <c r="C6" s="78">
        <v>50</v>
      </c>
      <c r="D6" s="79">
        <f t="shared" si="1"/>
        <v>1.64</v>
      </c>
      <c r="E6" s="78">
        <f t="shared" si="2"/>
        <v>9</v>
      </c>
      <c r="F6" s="80"/>
      <c r="G6" s="78">
        <v>1</v>
      </c>
      <c r="H6" s="80"/>
      <c r="I6" s="78"/>
      <c r="J6" s="78"/>
      <c r="K6" s="78"/>
      <c r="L6" s="78">
        <v>11</v>
      </c>
      <c r="M6" s="78"/>
      <c r="N6" s="78">
        <v>6</v>
      </c>
      <c r="O6" s="78"/>
      <c r="P6" s="78">
        <v>5</v>
      </c>
      <c r="Q6" s="81">
        <v>11</v>
      </c>
      <c r="R6" s="78">
        <v>6</v>
      </c>
      <c r="S6" s="78"/>
      <c r="T6" s="78">
        <v>8</v>
      </c>
      <c r="U6" s="78"/>
      <c r="V6" s="78">
        <v>10</v>
      </c>
      <c r="W6" s="78">
        <v>16</v>
      </c>
      <c r="X6" s="78"/>
      <c r="Y6" s="78">
        <v>9</v>
      </c>
      <c r="Z6" s="78"/>
      <c r="AA6" s="78"/>
      <c r="AB6" s="78"/>
      <c r="AC6" s="78"/>
      <c r="AD6" s="78"/>
      <c r="AE6" s="78"/>
      <c r="AF6" s="78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</row>
    <row r="7" spans="1:49" s="34" customFormat="1" ht="12.75">
      <c r="A7" s="71" t="s">
        <v>154</v>
      </c>
      <c r="B7" s="30">
        <f t="shared" si="0"/>
        <v>56</v>
      </c>
      <c r="C7" s="72">
        <v>69</v>
      </c>
      <c r="D7" s="31">
        <f t="shared" si="1"/>
        <v>0.8115942028985508</v>
      </c>
      <c r="E7" s="72">
        <f t="shared" si="2"/>
        <v>15</v>
      </c>
      <c r="F7" s="73"/>
      <c r="G7" s="72">
        <v>1</v>
      </c>
      <c r="H7" s="73"/>
      <c r="I7" s="72"/>
      <c r="J7" s="72"/>
      <c r="K7" s="72">
        <v>4</v>
      </c>
      <c r="L7" s="72">
        <v>1</v>
      </c>
      <c r="M7" s="72">
        <v>4</v>
      </c>
      <c r="N7" s="72">
        <v>3</v>
      </c>
      <c r="O7" s="72">
        <v>7</v>
      </c>
      <c r="P7" s="72">
        <v>6</v>
      </c>
      <c r="Q7" s="74">
        <v>3</v>
      </c>
      <c r="R7" s="72"/>
      <c r="S7" s="72">
        <v>1</v>
      </c>
      <c r="T7" s="72">
        <v>4</v>
      </c>
      <c r="U7" s="72">
        <v>2</v>
      </c>
      <c r="V7" s="72">
        <v>6</v>
      </c>
      <c r="W7" s="72">
        <v>0</v>
      </c>
      <c r="X7" s="72">
        <v>2</v>
      </c>
      <c r="Y7" s="72"/>
      <c r="Z7" s="72">
        <v>4</v>
      </c>
      <c r="AA7" s="72">
        <v>9</v>
      </c>
      <c r="AB7" s="72"/>
      <c r="AC7" s="72"/>
      <c r="AD7" s="72"/>
      <c r="AE7" s="72"/>
      <c r="AF7" s="72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s="34" customFormat="1" ht="12.75">
      <c r="A8" s="76" t="s">
        <v>109</v>
      </c>
      <c r="B8" s="77">
        <f t="shared" si="0"/>
        <v>47</v>
      </c>
      <c r="C8" s="78">
        <v>36</v>
      </c>
      <c r="D8" s="79">
        <f t="shared" si="1"/>
        <v>1.3055555555555556</v>
      </c>
      <c r="E8" s="78">
        <f t="shared" si="2"/>
        <v>7</v>
      </c>
      <c r="F8" s="80"/>
      <c r="G8" s="78">
        <v>0</v>
      </c>
      <c r="H8" s="80"/>
      <c r="I8" s="78">
        <v>12</v>
      </c>
      <c r="J8" s="78">
        <v>1</v>
      </c>
      <c r="K8" s="78">
        <v>5</v>
      </c>
      <c r="L8" s="78">
        <v>7</v>
      </c>
      <c r="M8" s="78">
        <v>12</v>
      </c>
      <c r="N8" s="78"/>
      <c r="O8" s="78"/>
      <c r="P8" s="78"/>
      <c r="Q8" s="81">
        <v>8</v>
      </c>
      <c r="R8" s="78">
        <v>2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</row>
    <row r="9" spans="1:49" s="34" customFormat="1" ht="12.75">
      <c r="A9" s="71" t="s">
        <v>129</v>
      </c>
      <c r="B9" s="30">
        <f t="shared" si="0"/>
        <v>18</v>
      </c>
      <c r="C9" s="72">
        <v>24</v>
      </c>
      <c r="D9" s="31">
        <f t="shared" si="1"/>
        <v>0.75</v>
      </c>
      <c r="E9" s="72">
        <f t="shared" si="2"/>
        <v>5</v>
      </c>
      <c r="F9" s="73"/>
      <c r="G9" s="72">
        <v>1</v>
      </c>
      <c r="H9" s="73"/>
      <c r="I9" s="72"/>
      <c r="J9" s="72">
        <v>5</v>
      </c>
      <c r="K9" s="72"/>
      <c r="L9" s="72">
        <v>6</v>
      </c>
      <c r="M9" s="72"/>
      <c r="N9" s="72">
        <v>2</v>
      </c>
      <c r="O9" s="72"/>
      <c r="P9" s="72">
        <v>0</v>
      </c>
      <c r="Q9" s="74"/>
      <c r="R9" s="72"/>
      <c r="S9" s="72"/>
      <c r="T9" s="72"/>
      <c r="U9" s="72"/>
      <c r="V9" s="72"/>
      <c r="W9" s="72"/>
      <c r="X9" s="72">
        <v>5</v>
      </c>
      <c r="Y9" s="72"/>
      <c r="Z9" s="72"/>
      <c r="AA9" s="72"/>
      <c r="AB9" s="72"/>
      <c r="AC9" s="72"/>
      <c r="AD9" s="72"/>
      <c r="AE9" s="72"/>
      <c r="AF9" s="72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</row>
    <row r="10" spans="1:49" s="34" customFormat="1" ht="12.75">
      <c r="A10" s="76" t="s">
        <v>225</v>
      </c>
      <c r="B10" s="77">
        <f t="shared" si="0"/>
        <v>19</v>
      </c>
      <c r="C10" s="78">
        <v>22</v>
      </c>
      <c r="D10" s="79">
        <f t="shared" si="1"/>
        <v>0.8636363636363636</v>
      </c>
      <c r="E10" s="78">
        <f t="shared" si="2"/>
        <v>5</v>
      </c>
      <c r="F10" s="80"/>
      <c r="G10" s="78">
        <v>0</v>
      </c>
      <c r="H10" s="80"/>
      <c r="I10" s="78"/>
      <c r="J10" s="78"/>
      <c r="K10" s="78"/>
      <c r="L10" s="78"/>
      <c r="M10" s="78"/>
      <c r="N10" s="78">
        <v>3</v>
      </c>
      <c r="O10" s="78"/>
      <c r="P10" s="78"/>
      <c r="Q10" s="81"/>
      <c r="R10" s="78"/>
      <c r="S10" s="78"/>
      <c r="T10" s="78">
        <v>1</v>
      </c>
      <c r="U10" s="78">
        <v>6</v>
      </c>
      <c r="V10" s="78">
        <v>6</v>
      </c>
      <c r="W10" s="78">
        <v>3</v>
      </c>
      <c r="X10" s="78"/>
      <c r="Y10" s="78"/>
      <c r="Z10" s="78"/>
      <c r="AA10" s="78"/>
      <c r="AB10" s="78"/>
      <c r="AC10" s="78"/>
      <c r="AD10" s="78"/>
      <c r="AE10" s="78"/>
      <c r="AF10" s="78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</row>
    <row r="11" spans="1:49" s="34" customFormat="1" ht="12.75">
      <c r="A11" s="71" t="s">
        <v>163</v>
      </c>
      <c r="B11" s="30">
        <f t="shared" si="0"/>
        <v>3</v>
      </c>
      <c r="C11" s="72">
        <v>11</v>
      </c>
      <c r="D11" s="31">
        <f t="shared" si="1"/>
        <v>0.2727272727272727</v>
      </c>
      <c r="E11" s="72">
        <f t="shared" si="2"/>
        <v>3</v>
      </c>
      <c r="F11" s="73"/>
      <c r="G11" s="72">
        <v>0</v>
      </c>
      <c r="H11" s="73"/>
      <c r="I11" s="72"/>
      <c r="J11" s="72"/>
      <c r="K11" s="72">
        <v>0</v>
      </c>
      <c r="L11" s="72"/>
      <c r="M11" s="72"/>
      <c r="N11" s="72">
        <v>3</v>
      </c>
      <c r="O11" s="72"/>
      <c r="P11" s="72"/>
      <c r="Q11" s="74"/>
      <c r="R11" s="72"/>
      <c r="S11" s="72">
        <v>0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</row>
    <row r="12" spans="1:49" s="34" customFormat="1" ht="12.75">
      <c r="A12" s="76" t="s">
        <v>110</v>
      </c>
      <c r="B12" s="77">
        <f t="shared" si="0"/>
        <v>24</v>
      </c>
      <c r="C12" s="78">
        <v>14</v>
      </c>
      <c r="D12" s="79">
        <f t="shared" si="1"/>
        <v>1.7142857142857142</v>
      </c>
      <c r="E12" s="78">
        <f t="shared" si="2"/>
        <v>3</v>
      </c>
      <c r="F12" s="80"/>
      <c r="G12" s="78">
        <v>0</v>
      </c>
      <c r="H12" s="80"/>
      <c r="I12" s="78">
        <v>10</v>
      </c>
      <c r="J12" s="78"/>
      <c r="K12" s="78">
        <v>9</v>
      </c>
      <c r="L12" s="78"/>
      <c r="M12" s="78"/>
      <c r="N12" s="78">
        <v>5</v>
      </c>
      <c r="O12" s="78"/>
      <c r="P12" s="78"/>
      <c r="Q12" s="81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</row>
    <row r="13" spans="1:49" s="34" customFormat="1" ht="12.75">
      <c r="A13" s="71" t="s">
        <v>279</v>
      </c>
      <c r="B13" s="30">
        <f t="shared" si="0"/>
        <v>26</v>
      </c>
      <c r="C13" s="72">
        <v>22</v>
      </c>
      <c r="D13" s="31">
        <f t="shared" si="1"/>
        <v>1.1818181818181819</v>
      </c>
      <c r="E13" s="72">
        <f t="shared" si="2"/>
        <v>4</v>
      </c>
      <c r="F13" s="73"/>
      <c r="G13" s="72">
        <v>0</v>
      </c>
      <c r="H13" s="73"/>
      <c r="I13" s="72"/>
      <c r="J13" s="72"/>
      <c r="K13" s="72"/>
      <c r="L13" s="72"/>
      <c r="M13" s="72"/>
      <c r="N13" s="72"/>
      <c r="O13" s="72"/>
      <c r="P13" s="72"/>
      <c r="Q13" s="74">
        <v>4</v>
      </c>
      <c r="R13" s="72">
        <v>6</v>
      </c>
      <c r="S13" s="72">
        <v>3</v>
      </c>
      <c r="T13" s="72"/>
      <c r="U13" s="72"/>
      <c r="V13" s="72"/>
      <c r="W13" s="72">
        <v>13</v>
      </c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</row>
    <row r="14" spans="1:49" s="34" customFormat="1" ht="12.75">
      <c r="A14" s="76" t="s">
        <v>228</v>
      </c>
      <c r="B14" s="77">
        <f t="shared" si="0"/>
        <v>60</v>
      </c>
      <c r="C14" s="78">
        <v>41</v>
      </c>
      <c r="D14" s="79">
        <f t="shared" si="1"/>
        <v>1.4634146341463414</v>
      </c>
      <c r="E14" s="78">
        <f t="shared" si="2"/>
        <v>7</v>
      </c>
      <c r="F14" s="80"/>
      <c r="G14" s="78">
        <v>3</v>
      </c>
      <c r="H14" s="80"/>
      <c r="I14" s="78"/>
      <c r="J14" s="78"/>
      <c r="K14" s="78"/>
      <c r="L14" s="78"/>
      <c r="M14" s="78"/>
      <c r="N14" s="78">
        <v>5</v>
      </c>
      <c r="O14" s="78">
        <v>9</v>
      </c>
      <c r="P14" s="78"/>
      <c r="Q14" s="81">
        <v>10</v>
      </c>
      <c r="R14" s="78">
        <v>5</v>
      </c>
      <c r="S14" s="78"/>
      <c r="T14" s="78"/>
      <c r="U14" s="78">
        <v>7</v>
      </c>
      <c r="V14" s="78">
        <v>11</v>
      </c>
      <c r="W14" s="78"/>
      <c r="X14" s="78">
        <v>13</v>
      </c>
      <c r="Y14" s="78"/>
      <c r="Z14" s="78"/>
      <c r="AA14" s="78"/>
      <c r="AB14" s="78"/>
      <c r="AC14" s="78"/>
      <c r="AD14" s="78"/>
      <c r="AE14" s="78"/>
      <c r="AF14" s="78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</row>
    <row r="15" spans="1:49" s="34" customFormat="1" ht="12.75">
      <c r="A15" s="71" t="s">
        <v>131</v>
      </c>
      <c r="B15" s="30">
        <f t="shared" si="0"/>
        <v>17</v>
      </c>
      <c r="C15" s="72">
        <v>15</v>
      </c>
      <c r="D15" s="31">
        <f t="shared" si="1"/>
        <v>1.1333333333333333</v>
      </c>
      <c r="E15" s="72">
        <f t="shared" si="2"/>
        <v>4</v>
      </c>
      <c r="F15" s="73"/>
      <c r="G15" s="72">
        <v>0</v>
      </c>
      <c r="H15" s="73"/>
      <c r="I15" s="72"/>
      <c r="J15" s="72">
        <v>6</v>
      </c>
      <c r="K15" s="72">
        <v>7</v>
      </c>
      <c r="L15" s="72"/>
      <c r="M15" s="72"/>
      <c r="N15" s="72">
        <v>4</v>
      </c>
      <c r="O15" s="72"/>
      <c r="P15" s="72"/>
      <c r="Q15" s="74"/>
      <c r="R15" s="72"/>
      <c r="S15" s="72">
        <v>0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</row>
    <row r="16" spans="1:49" s="34" customFormat="1" ht="12.75">
      <c r="A16" s="76" t="s">
        <v>31</v>
      </c>
      <c r="B16" s="77">
        <f aca="true" t="shared" si="3" ref="B16:B25">SUM(I16:AW16)</f>
        <v>128</v>
      </c>
      <c r="C16" s="78">
        <v>78</v>
      </c>
      <c r="D16" s="79">
        <f aca="true" t="shared" si="4" ref="D16:D23">B16/C16</f>
        <v>1.641025641025641</v>
      </c>
      <c r="E16" s="78">
        <f aca="true" t="shared" si="5" ref="E16:E23">COUNT(I16:AW16)</f>
        <v>17</v>
      </c>
      <c r="F16" s="80"/>
      <c r="G16" s="78">
        <v>3</v>
      </c>
      <c r="H16" s="80"/>
      <c r="I16" s="78">
        <v>6</v>
      </c>
      <c r="J16" s="78"/>
      <c r="K16" s="78">
        <v>9</v>
      </c>
      <c r="L16" s="78">
        <v>7</v>
      </c>
      <c r="M16" s="78">
        <v>7</v>
      </c>
      <c r="N16" s="78">
        <v>5</v>
      </c>
      <c r="O16" s="78">
        <v>14</v>
      </c>
      <c r="P16" s="78">
        <v>7</v>
      </c>
      <c r="Q16" s="81">
        <v>9</v>
      </c>
      <c r="R16" s="78">
        <v>7</v>
      </c>
      <c r="S16" s="78">
        <v>5</v>
      </c>
      <c r="T16" s="78">
        <v>4</v>
      </c>
      <c r="U16" s="78">
        <v>10</v>
      </c>
      <c r="V16" s="78">
        <v>13</v>
      </c>
      <c r="W16" s="78">
        <v>6</v>
      </c>
      <c r="X16" s="78">
        <v>11</v>
      </c>
      <c r="Y16" s="78">
        <v>4</v>
      </c>
      <c r="Z16" s="78">
        <v>4</v>
      </c>
      <c r="AA16" s="78"/>
      <c r="AB16" s="78"/>
      <c r="AC16" s="78"/>
      <c r="AD16" s="78"/>
      <c r="AE16" s="78"/>
      <c r="AF16" s="78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</row>
    <row r="17" spans="1:49" s="34" customFormat="1" ht="12.75">
      <c r="A17" s="71" t="s">
        <v>86</v>
      </c>
      <c r="B17" s="30">
        <f t="shared" si="3"/>
        <v>14</v>
      </c>
      <c r="C17" s="72">
        <v>9</v>
      </c>
      <c r="D17" s="31">
        <f t="shared" si="4"/>
        <v>1.5555555555555556</v>
      </c>
      <c r="E17" s="72">
        <f t="shared" si="5"/>
        <v>3</v>
      </c>
      <c r="F17" s="73"/>
      <c r="G17" s="72">
        <v>1</v>
      </c>
      <c r="H17" s="73"/>
      <c r="I17" s="72"/>
      <c r="J17" s="72">
        <v>5</v>
      </c>
      <c r="K17" s="72"/>
      <c r="L17" s="72">
        <v>5</v>
      </c>
      <c r="M17" s="72"/>
      <c r="N17" s="72"/>
      <c r="O17" s="72"/>
      <c r="P17" s="72"/>
      <c r="Q17" s="74"/>
      <c r="R17" s="72"/>
      <c r="S17" s="72"/>
      <c r="T17" s="72">
        <v>4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49" s="34" customFormat="1" ht="12.75">
      <c r="A18" s="76" t="s">
        <v>368</v>
      </c>
      <c r="B18" s="77">
        <f>SUM(I18:AW18)</f>
        <v>10</v>
      </c>
      <c r="C18" s="78">
        <v>13</v>
      </c>
      <c r="D18" s="79">
        <f>B18/C18</f>
        <v>0.7692307692307693</v>
      </c>
      <c r="E18" s="78">
        <f>COUNT(I18:AW18)</f>
        <v>3</v>
      </c>
      <c r="F18" s="80"/>
      <c r="G18" s="78">
        <v>0</v>
      </c>
      <c r="H18" s="80"/>
      <c r="I18" s="78"/>
      <c r="J18" s="78"/>
      <c r="K18" s="78"/>
      <c r="L18" s="78"/>
      <c r="M18" s="78"/>
      <c r="N18" s="78"/>
      <c r="O18" s="78"/>
      <c r="P18" s="78"/>
      <c r="Q18" s="81"/>
      <c r="R18" s="78"/>
      <c r="S18" s="78"/>
      <c r="T18" s="78"/>
      <c r="U18" s="78"/>
      <c r="V18" s="78"/>
      <c r="W18" s="78">
        <v>3</v>
      </c>
      <c r="X18" s="78">
        <v>4</v>
      </c>
      <c r="Y18" s="78">
        <v>3</v>
      </c>
      <c r="Z18" s="78"/>
      <c r="AA18" s="78"/>
      <c r="AB18" s="78"/>
      <c r="AC18" s="78"/>
      <c r="AD18" s="78"/>
      <c r="AE18" s="78"/>
      <c r="AF18" s="78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</row>
    <row r="19" spans="1:49" s="34" customFormat="1" ht="12.75">
      <c r="A19" s="71" t="s">
        <v>101</v>
      </c>
      <c r="B19" s="30">
        <f t="shared" si="3"/>
        <v>81</v>
      </c>
      <c r="C19" s="72">
        <v>65</v>
      </c>
      <c r="D19" s="31">
        <f t="shared" si="4"/>
        <v>1.2461538461538462</v>
      </c>
      <c r="E19" s="72">
        <f t="shared" si="5"/>
        <v>14</v>
      </c>
      <c r="F19" s="73"/>
      <c r="G19" s="72">
        <v>0</v>
      </c>
      <c r="H19" s="73"/>
      <c r="I19" s="72"/>
      <c r="J19" s="72"/>
      <c r="K19" s="72">
        <v>3</v>
      </c>
      <c r="L19" s="72">
        <v>5</v>
      </c>
      <c r="M19" s="72"/>
      <c r="N19" s="72">
        <v>3</v>
      </c>
      <c r="O19" s="72">
        <v>7</v>
      </c>
      <c r="P19" s="72">
        <v>1</v>
      </c>
      <c r="Q19" s="74"/>
      <c r="R19" s="72">
        <v>6</v>
      </c>
      <c r="S19" s="72">
        <v>3</v>
      </c>
      <c r="T19" s="72">
        <v>8</v>
      </c>
      <c r="U19" s="72"/>
      <c r="V19" s="72">
        <v>5</v>
      </c>
      <c r="W19" s="72">
        <v>5</v>
      </c>
      <c r="X19" s="72">
        <v>3</v>
      </c>
      <c r="Y19" s="72">
        <v>1</v>
      </c>
      <c r="Z19" s="72">
        <v>11</v>
      </c>
      <c r="AA19" s="72">
        <v>20</v>
      </c>
      <c r="AB19" s="72"/>
      <c r="AC19" s="72"/>
      <c r="AD19" s="72"/>
      <c r="AE19" s="72"/>
      <c r="AF19" s="72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1:49" s="34" customFormat="1" ht="12.75">
      <c r="A20" s="76" t="s">
        <v>87</v>
      </c>
      <c r="B20" s="77">
        <f t="shared" si="3"/>
        <v>166</v>
      </c>
      <c r="C20" s="78">
        <v>82</v>
      </c>
      <c r="D20" s="79">
        <f t="shared" si="4"/>
        <v>2.024390243902439</v>
      </c>
      <c r="E20" s="78">
        <f t="shared" si="5"/>
        <v>18</v>
      </c>
      <c r="F20" s="80"/>
      <c r="G20" s="78">
        <v>5</v>
      </c>
      <c r="H20" s="80"/>
      <c r="I20" s="78">
        <v>11</v>
      </c>
      <c r="J20" s="78">
        <v>3</v>
      </c>
      <c r="K20" s="78">
        <v>3</v>
      </c>
      <c r="L20" s="78">
        <v>10</v>
      </c>
      <c r="M20" s="78">
        <v>8</v>
      </c>
      <c r="N20" s="78">
        <v>6</v>
      </c>
      <c r="O20" s="78">
        <v>16</v>
      </c>
      <c r="P20" s="78">
        <v>6</v>
      </c>
      <c r="Q20" s="81">
        <v>9</v>
      </c>
      <c r="R20" s="78">
        <v>12</v>
      </c>
      <c r="S20" s="78">
        <v>6</v>
      </c>
      <c r="T20" s="78">
        <v>10</v>
      </c>
      <c r="U20" s="78">
        <v>11</v>
      </c>
      <c r="V20" s="78"/>
      <c r="W20" s="78">
        <v>12</v>
      </c>
      <c r="X20" s="78">
        <v>12</v>
      </c>
      <c r="Y20" s="78">
        <v>9</v>
      </c>
      <c r="Z20" s="78">
        <v>12</v>
      </c>
      <c r="AA20" s="78">
        <v>10</v>
      </c>
      <c r="AB20" s="78"/>
      <c r="AC20" s="78"/>
      <c r="AD20" s="78"/>
      <c r="AE20" s="78"/>
      <c r="AF20" s="7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</row>
    <row r="21" spans="1:49" s="34" customFormat="1" ht="12.75">
      <c r="A21" s="71" t="s">
        <v>83</v>
      </c>
      <c r="B21" s="30">
        <f t="shared" si="3"/>
        <v>111</v>
      </c>
      <c r="C21" s="72">
        <v>72</v>
      </c>
      <c r="D21" s="31">
        <f t="shared" si="4"/>
        <v>1.5416666666666667</v>
      </c>
      <c r="E21" s="72">
        <f t="shared" si="5"/>
        <v>16</v>
      </c>
      <c r="F21" s="73"/>
      <c r="G21" s="72">
        <v>2</v>
      </c>
      <c r="H21" s="73"/>
      <c r="I21" s="72">
        <v>5</v>
      </c>
      <c r="J21" s="72">
        <v>6</v>
      </c>
      <c r="K21" s="72">
        <v>3</v>
      </c>
      <c r="L21" s="72"/>
      <c r="M21" s="72">
        <v>17</v>
      </c>
      <c r="N21" s="72">
        <v>6</v>
      </c>
      <c r="O21" s="72">
        <v>8</v>
      </c>
      <c r="P21" s="72">
        <v>5</v>
      </c>
      <c r="Q21" s="74">
        <v>8</v>
      </c>
      <c r="R21" s="72">
        <v>4</v>
      </c>
      <c r="S21" s="72"/>
      <c r="T21" s="72"/>
      <c r="U21" s="72">
        <v>7</v>
      </c>
      <c r="V21" s="72">
        <v>2</v>
      </c>
      <c r="W21" s="72">
        <v>9</v>
      </c>
      <c r="X21" s="72">
        <v>9</v>
      </c>
      <c r="Y21" s="72">
        <v>8</v>
      </c>
      <c r="Z21" s="72">
        <v>9</v>
      </c>
      <c r="AA21" s="72">
        <v>5</v>
      </c>
      <c r="AB21" s="72"/>
      <c r="AC21" s="72"/>
      <c r="AD21" s="72"/>
      <c r="AE21" s="72"/>
      <c r="AF21" s="72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</row>
    <row r="22" spans="1:49" s="34" customFormat="1" ht="12.75">
      <c r="A22" s="76" t="s">
        <v>81</v>
      </c>
      <c r="B22" s="77">
        <f t="shared" si="3"/>
        <v>14</v>
      </c>
      <c r="C22" s="78">
        <v>30</v>
      </c>
      <c r="D22" s="79">
        <f t="shared" si="4"/>
        <v>0.4666666666666667</v>
      </c>
      <c r="E22" s="78">
        <f t="shared" si="5"/>
        <v>7</v>
      </c>
      <c r="F22" s="80"/>
      <c r="G22" s="78">
        <v>0</v>
      </c>
      <c r="H22" s="80"/>
      <c r="I22" s="78"/>
      <c r="J22" s="78">
        <v>2</v>
      </c>
      <c r="K22" s="78">
        <v>1</v>
      </c>
      <c r="L22" s="78">
        <v>2</v>
      </c>
      <c r="M22" s="78">
        <v>0</v>
      </c>
      <c r="N22" s="78"/>
      <c r="O22" s="78">
        <v>3</v>
      </c>
      <c r="P22" s="78">
        <v>2</v>
      </c>
      <c r="Q22" s="81"/>
      <c r="R22" s="78"/>
      <c r="S22" s="78"/>
      <c r="T22" s="78"/>
      <c r="U22" s="78"/>
      <c r="V22" s="78">
        <v>4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49" s="34" customFormat="1" ht="12.75">
      <c r="A23" s="71" t="s">
        <v>79</v>
      </c>
      <c r="B23" s="30">
        <f t="shared" si="3"/>
        <v>55</v>
      </c>
      <c r="C23" s="72">
        <v>43</v>
      </c>
      <c r="D23" s="31">
        <f t="shared" si="4"/>
        <v>1.2790697674418605</v>
      </c>
      <c r="E23" s="72">
        <f t="shared" si="5"/>
        <v>9</v>
      </c>
      <c r="F23" s="73"/>
      <c r="G23" s="72">
        <v>2</v>
      </c>
      <c r="H23" s="73"/>
      <c r="I23" s="72">
        <v>6</v>
      </c>
      <c r="J23" s="72"/>
      <c r="K23" s="72">
        <v>1</v>
      </c>
      <c r="L23" s="72"/>
      <c r="M23" s="72"/>
      <c r="N23" s="72"/>
      <c r="O23" s="72"/>
      <c r="P23" s="72">
        <v>9</v>
      </c>
      <c r="Q23" s="74"/>
      <c r="R23" s="72">
        <v>6</v>
      </c>
      <c r="S23" s="72">
        <v>1</v>
      </c>
      <c r="T23" s="72">
        <v>6</v>
      </c>
      <c r="U23" s="72">
        <v>9</v>
      </c>
      <c r="V23" s="72">
        <v>6</v>
      </c>
      <c r="W23" s="72"/>
      <c r="X23" s="72"/>
      <c r="Y23" s="72">
        <v>11</v>
      </c>
      <c r="Z23" s="72"/>
      <c r="AA23" s="72"/>
      <c r="AB23" s="72"/>
      <c r="AC23" s="72"/>
      <c r="AD23" s="72"/>
      <c r="AE23" s="72"/>
      <c r="AF23" s="72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</row>
    <row r="24" spans="1:49" s="34" customFormat="1" ht="13.5" thickBot="1">
      <c r="A24" s="86" t="s">
        <v>111</v>
      </c>
      <c r="B24" s="87">
        <f>SUM(I24:AW24)</f>
        <v>46</v>
      </c>
      <c r="C24" s="128">
        <v>24</v>
      </c>
      <c r="D24" s="89">
        <f>B24/C24</f>
        <v>1.9166666666666667</v>
      </c>
      <c r="E24" s="128">
        <f>COUNT(I24:AW24)</f>
        <v>6</v>
      </c>
      <c r="F24" s="129"/>
      <c r="G24" s="128">
        <v>0</v>
      </c>
      <c r="H24" s="129"/>
      <c r="I24" s="128">
        <v>9</v>
      </c>
      <c r="J24" s="128">
        <v>11</v>
      </c>
      <c r="K24" s="128">
        <v>6</v>
      </c>
      <c r="L24" s="128">
        <v>6</v>
      </c>
      <c r="M24" s="128">
        <v>11</v>
      </c>
      <c r="N24" s="128"/>
      <c r="O24" s="128"/>
      <c r="P24" s="128">
        <v>3</v>
      </c>
      <c r="Q24" s="130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</row>
    <row r="25" spans="1:49" s="34" customFormat="1" ht="13.5" thickTop="1">
      <c r="A25" s="123" t="s">
        <v>32</v>
      </c>
      <c r="B25" s="124">
        <f t="shared" si="3"/>
        <v>0</v>
      </c>
      <c r="C25" s="131">
        <v>0</v>
      </c>
      <c r="D25" s="126">
        <v>0</v>
      </c>
      <c r="E25" s="131">
        <f>COUNT(I25:AO25)</f>
        <v>0</v>
      </c>
      <c r="F25" s="132"/>
      <c r="G25" s="131"/>
      <c r="H25" s="132"/>
      <c r="I25" s="131"/>
      <c r="J25" s="131"/>
      <c r="K25" s="131"/>
      <c r="L25" s="131"/>
      <c r="M25" s="131"/>
      <c r="N25" s="131"/>
      <c r="O25" s="131"/>
      <c r="P25" s="131"/>
      <c r="Q25" s="133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</row>
    <row r="26" spans="1:49" s="35" customFormat="1" ht="12.75">
      <c r="A26" s="62" t="s">
        <v>33</v>
      </c>
      <c r="B26" s="68">
        <f>SUM(B3:B25)</f>
        <v>1142</v>
      </c>
      <c r="C26" s="68">
        <f>SUM(C3:C25)</f>
        <v>853</v>
      </c>
      <c r="D26" s="69">
        <f>(B26+G26)/C26</f>
        <v>1.3669402110199296</v>
      </c>
      <c r="E26" s="68">
        <f>SUM(E3:E25)</f>
        <v>184</v>
      </c>
      <c r="F26" s="68"/>
      <c r="G26" s="68">
        <f>SUM(G3:G25)</f>
        <v>24</v>
      </c>
      <c r="H26" s="68"/>
      <c r="I26" s="68">
        <f>SUM(I3:I25)</f>
        <v>67</v>
      </c>
      <c r="J26" s="68">
        <f>SUM(J3:J25)</f>
        <v>47</v>
      </c>
      <c r="K26" s="68">
        <f aca="true" t="shared" si="6" ref="K26:AW26">SUM(K3:K25)</f>
        <v>57</v>
      </c>
      <c r="L26" s="68">
        <f t="shared" si="6"/>
        <v>67</v>
      </c>
      <c r="M26" s="68">
        <f t="shared" si="6"/>
        <v>70</v>
      </c>
      <c r="N26" s="68">
        <f t="shared" si="6"/>
        <v>57</v>
      </c>
      <c r="O26" s="68">
        <f t="shared" si="6"/>
        <v>74</v>
      </c>
      <c r="P26" s="68">
        <f t="shared" si="6"/>
        <v>47</v>
      </c>
      <c r="Q26" s="70">
        <f t="shared" si="6"/>
        <v>75</v>
      </c>
      <c r="R26" s="68">
        <f t="shared" si="6"/>
        <v>71</v>
      </c>
      <c r="S26" s="68">
        <f t="shared" si="6"/>
        <v>30</v>
      </c>
      <c r="T26" s="68">
        <f t="shared" si="6"/>
        <v>53</v>
      </c>
      <c r="U26" s="68">
        <f t="shared" si="6"/>
        <v>59</v>
      </c>
      <c r="V26" s="68">
        <f t="shared" si="6"/>
        <v>68</v>
      </c>
      <c r="W26" s="68">
        <f t="shared" si="6"/>
        <v>70</v>
      </c>
      <c r="X26" s="68">
        <f t="shared" si="6"/>
        <v>63</v>
      </c>
      <c r="Y26" s="68">
        <f t="shared" si="6"/>
        <v>56</v>
      </c>
      <c r="Z26" s="68">
        <f t="shared" si="6"/>
        <v>49</v>
      </c>
      <c r="AA26" s="68">
        <f t="shared" si="6"/>
        <v>62</v>
      </c>
      <c r="AB26" s="68">
        <f t="shared" si="6"/>
        <v>0</v>
      </c>
      <c r="AC26" s="68">
        <f t="shared" si="6"/>
        <v>0</v>
      </c>
      <c r="AD26" s="68">
        <f t="shared" si="6"/>
        <v>0</v>
      </c>
      <c r="AE26" s="68">
        <f t="shared" si="6"/>
        <v>0</v>
      </c>
      <c r="AF26" s="68">
        <f t="shared" si="6"/>
        <v>0</v>
      </c>
      <c r="AG26" s="68">
        <f t="shared" si="6"/>
        <v>0</v>
      </c>
      <c r="AH26" s="68">
        <f t="shared" si="6"/>
        <v>0</v>
      </c>
      <c r="AI26" s="68">
        <f t="shared" si="6"/>
        <v>0</v>
      </c>
      <c r="AJ26" s="68">
        <f t="shared" si="6"/>
        <v>0</v>
      </c>
      <c r="AK26" s="68">
        <f t="shared" si="6"/>
        <v>0</v>
      </c>
      <c r="AL26" s="68">
        <f t="shared" si="6"/>
        <v>0</v>
      </c>
      <c r="AM26" s="68">
        <f t="shared" si="6"/>
        <v>0</v>
      </c>
      <c r="AN26" s="68">
        <f t="shared" si="6"/>
        <v>0</v>
      </c>
      <c r="AO26" s="68">
        <f t="shared" si="6"/>
        <v>0</v>
      </c>
      <c r="AP26" s="68">
        <f t="shared" si="6"/>
        <v>0</v>
      </c>
      <c r="AQ26" s="68">
        <f t="shared" si="6"/>
        <v>0</v>
      </c>
      <c r="AR26" s="68">
        <f t="shared" si="6"/>
        <v>0</v>
      </c>
      <c r="AS26" s="68">
        <f t="shared" si="6"/>
        <v>0</v>
      </c>
      <c r="AT26" s="68">
        <f t="shared" si="6"/>
        <v>0</v>
      </c>
      <c r="AU26" s="68">
        <f t="shared" si="6"/>
        <v>0</v>
      </c>
      <c r="AV26" s="68">
        <f t="shared" si="6"/>
        <v>0</v>
      </c>
      <c r="AW26" s="68">
        <f t="shared" si="6"/>
        <v>0</v>
      </c>
    </row>
    <row r="28" ht="12.75">
      <c r="B28" s="17"/>
    </row>
    <row r="29" ht="12.75">
      <c r="B29" s="17"/>
    </row>
    <row r="30" ht="12.75">
      <c r="B30" s="17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7" sqref="A7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7"/>
  <sheetViews>
    <sheetView zoomScalePageLayoutView="0" workbookViewId="0" topLeftCell="A1">
      <selection activeCell="E14" sqref="E14"/>
    </sheetView>
  </sheetViews>
  <sheetFormatPr defaultColWidth="11.421875" defaultRowHeight="12.75"/>
  <cols>
    <col min="2" max="3" width="11.421875" style="5" customWidth="1"/>
    <col min="4" max="4" width="17.421875" style="5" customWidth="1"/>
    <col min="5" max="5" width="15.7109375" style="5" customWidth="1"/>
    <col min="6" max="6" width="20.140625" style="0" customWidth="1"/>
  </cols>
  <sheetData>
    <row r="1" spans="1:6" ht="12.75">
      <c r="A1" s="92"/>
      <c r="B1" s="93" t="s">
        <v>26</v>
      </c>
      <c r="C1" s="93" t="s">
        <v>67</v>
      </c>
      <c r="D1" s="93" t="s">
        <v>68</v>
      </c>
      <c r="E1" s="93" t="s">
        <v>37</v>
      </c>
      <c r="F1" s="93" t="s">
        <v>74</v>
      </c>
    </row>
    <row r="2" spans="1:43" s="24" customFormat="1" ht="12.75">
      <c r="A2" s="76" t="s">
        <v>189</v>
      </c>
      <c r="B2" s="98">
        <f>Tore!C2</f>
        <v>51</v>
      </c>
      <c r="C2" s="109">
        <v>5</v>
      </c>
      <c r="D2" s="99">
        <f aca="true" t="shared" si="0" ref="D2:D26">C2/B2</f>
        <v>0.09803921568627451</v>
      </c>
      <c r="E2" s="100"/>
      <c r="F2" s="101">
        <v>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s="24" customFormat="1" ht="12.75">
      <c r="A3" s="71" t="s">
        <v>30</v>
      </c>
      <c r="B3" s="25">
        <f>Tore!C3</f>
        <v>95</v>
      </c>
      <c r="C3" s="102">
        <v>1</v>
      </c>
      <c r="D3" s="103">
        <f t="shared" si="0"/>
        <v>0.010526315789473684</v>
      </c>
      <c r="E3" s="23"/>
      <c r="F3" s="104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s="24" customFormat="1" ht="12.75">
      <c r="A4" s="76" t="s">
        <v>128</v>
      </c>
      <c r="B4" s="98">
        <f>Tore!C4</f>
        <v>6</v>
      </c>
      <c r="C4" s="109">
        <v>4</v>
      </c>
      <c r="D4" s="99">
        <f t="shared" si="0"/>
        <v>0.6666666666666666</v>
      </c>
      <c r="E4" s="100"/>
      <c r="F4" s="101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s="24" customFormat="1" ht="12.75">
      <c r="A5" s="71" t="s">
        <v>226</v>
      </c>
      <c r="B5" s="25">
        <f>Tore!C5</f>
        <v>32</v>
      </c>
      <c r="C5" s="105">
        <v>3</v>
      </c>
      <c r="D5" s="103">
        <f t="shared" si="0"/>
        <v>0.09375</v>
      </c>
      <c r="E5" s="23"/>
      <c r="F5" s="10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s="24" customFormat="1" ht="12.75">
      <c r="A6" s="76" t="s">
        <v>227</v>
      </c>
      <c r="B6" s="98">
        <f>Tore!C6</f>
        <v>50</v>
      </c>
      <c r="C6" s="109">
        <v>3</v>
      </c>
      <c r="D6" s="99">
        <f t="shared" si="0"/>
        <v>0.06</v>
      </c>
      <c r="E6" s="100"/>
      <c r="F6" s="101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6" ht="12.75">
      <c r="A7" s="32" t="s">
        <v>154</v>
      </c>
      <c r="B7" s="25">
        <f>Tore!C7</f>
        <v>69</v>
      </c>
      <c r="C7" s="105">
        <v>7</v>
      </c>
      <c r="D7" s="103">
        <f t="shared" si="0"/>
        <v>0.10144927536231885</v>
      </c>
      <c r="E7" s="25"/>
      <c r="F7" s="25">
        <v>2</v>
      </c>
    </row>
    <row r="8" spans="1:6" ht="12.75">
      <c r="A8" s="110" t="s">
        <v>109</v>
      </c>
      <c r="B8" s="98">
        <f>Tore!C8</f>
        <v>36</v>
      </c>
      <c r="C8" s="109">
        <v>0</v>
      </c>
      <c r="D8" s="99">
        <f t="shared" si="0"/>
        <v>0</v>
      </c>
      <c r="E8" s="98"/>
      <c r="F8" s="98"/>
    </row>
    <row r="9" spans="1:6" ht="12.75">
      <c r="A9" s="32" t="s">
        <v>129</v>
      </c>
      <c r="B9" s="25">
        <f>Tore!C9</f>
        <v>24</v>
      </c>
      <c r="C9" s="105">
        <v>2</v>
      </c>
      <c r="D9" s="103">
        <f t="shared" si="0"/>
        <v>0.08333333333333333</v>
      </c>
      <c r="E9" s="25"/>
      <c r="F9" s="25"/>
    </row>
    <row r="10" spans="1:6" ht="12.75">
      <c r="A10" s="110" t="s">
        <v>225</v>
      </c>
      <c r="B10" s="98">
        <f>Tore!C10</f>
        <v>22</v>
      </c>
      <c r="C10" s="109">
        <v>0</v>
      </c>
      <c r="D10" s="99">
        <f t="shared" si="0"/>
        <v>0</v>
      </c>
      <c r="E10" s="98"/>
      <c r="F10" s="98"/>
    </row>
    <row r="11" spans="1:6" ht="12.75">
      <c r="A11" s="32" t="s">
        <v>163</v>
      </c>
      <c r="B11" s="25">
        <f>Tore!C11</f>
        <v>11</v>
      </c>
      <c r="C11" s="105">
        <v>2</v>
      </c>
      <c r="D11" s="103">
        <f t="shared" si="0"/>
        <v>0.18181818181818182</v>
      </c>
      <c r="E11" s="25"/>
      <c r="F11" s="25"/>
    </row>
    <row r="12" spans="1:6" ht="12.75">
      <c r="A12" s="110" t="s">
        <v>110</v>
      </c>
      <c r="B12" s="98">
        <f>Tore!C12</f>
        <v>14</v>
      </c>
      <c r="C12" s="109">
        <v>0</v>
      </c>
      <c r="D12" s="99">
        <f t="shared" si="0"/>
        <v>0</v>
      </c>
      <c r="E12" s="98"/>
      <c r="F12" s="98"/>
    </row>
    <row r="13" spans="1:6" ht="12.75">
      <c r="A13" s="32" t="s">
        <v>279</v>
      </c>
      <c r="B13" s="25">
        <f>Tore!C13</f>
        <v>22</v>
      </c>
      <c r="C13" s="105">
        <v>2</v>
      </c>
      <c r="D13" s="103">
        <f t="shared" si="0"/>
        <v>0.09090909090909091</v>
      </c>
      <c r="E13" s="25"/>
      <c r="F13" s="25"/>
    </row>
    <row r="14" spans="1:6" ht="12.75">
      <c r="A14" s="110" t="s">
        <v>228</v>
      </c>
      <c r="B14" s="98">
        <f>Tore!C14</f>
        <v>41</v>
      </c>
      <c r="C14" s="109">
        <v>3</v>
      </c>
      <c r="D14" s="99">
        <f t="shared" si="0"/>
        <v>0.07317073170731707</v>
      </c>
      <c r="E14" s="98"/>
      <c r="F14" s="98"/>
    </row>
    <row r="15" spans="1:6" ht="12.75">
      <c r="A15" s="32" t="s">
        <v>131</v>
      </c>
      <c r="B15" s="25">
        <f>Tore!C15</f>
        <v>15</v>
      </c>
      <c r="C15" s="105">
        <v>0</v>
      </c>
      <c r="D15" s="103">
        <f t="shared" si="0"/>
        <v>0</v>
      </c>
      <c r="E15" s="25"/>
      <c r="F15" s="25"/>
    </row>
    <row r="16" spans="1:6" ht="12.75">
      <c r="A16" s="110" t="s">
        <v>31</v>
      </c>
      <c r="B16" s="98">
        <f>Tore!C16</f>
        <v>78</v>
      </c>
      <c r="C16" s="109">
        <v>6</v>
      </c>
      <c r="D16" s="99">
        <f t="shared" si="0"/>
        <v>0.07692307692307693</v>
      </c>
      <c r="E16" s="98"/>
      <c r="F16" s="98"/>
    </row>
    <row r="17" spans="1:6" ht="12.75">
      <c r="A17" s="32" t="s">
        <v>86</v>
      </c>
      <c r="B17" s="25">
        <f>Tore!C17</f>
        <v>9</v>
      </c>
      <c r="C17" s="105">
        <v>5</v>
      </c>
      <c r="D17" s="103">
        <f t="shared" si="0"/>
        <v>0.5555555555555556</v>
      </c>
      <c r="E17" s="25"/>
      <c r="F17" s="25"/>
    </row>
    <row r="18" spans="1:6" ht="12.75">
      <c r="A18" s="110" t="s">
        <v>368</v>
      </c>
      <c r="B18" s="98">
        <f>Tore!C18</f>
        <v>13</v>
      </c>
      <c r="C18" s="109">
        <v>0</v>
      </c>
      <c r="D18" s="99">
        <f>C18/B18</f>
        <v>0</v>
      </c>
      <c r="E18" s="98"/>
      <c r="F18" s="98"/>
    </row>
    <row r="19" spans="1:6" ht="12.75">
      <c r="A19" s="32" t="s">
        <v>101</v>
      </c>
      <c r="B19" s="25">
        <f>Tore!C19</f>
        <v>65</v>
      </c>
      <c r="C19" s="105">
        <v>6</v>
      </c>
      <c r="D19" s="103">
        <f t="shared" si="0"/>
        <v>0.09230769230769231</v>
      </c>
      <c r="E19" s="25"/>
      <c r="F19" s="25">
        <v>1</v>
      </c>
    </row>
    <row r="20" spans="1:6" ht="12.75">
      <c r="A20" s="110" t="s">
        <v>87</v>
      </c>
      <c r="B20" s="98">
        <f>Tore!C20</f>
        <v>82</v>
      </c>
      <c r="C20" s="109">
        <v>27</v>
      </c>
      <c r="D20" s="99">
        <f t="shared" si="0"/>
        <v>0.32926829268292684</v>
      </c>
      <c r="E20" s="98"/>
      <c r="F20" s="98">
        <v>1</v>
      </c>
    </row>
    <row r="21" spans="1:6" ht="12.75">
      <c r="A21" s="71" t="s">
        <v>83</v>
      </c>
      <c r="B21" s="25">
        <f>Tore!C21</f>
        <v>72</v>
      </c>
      <c r="C21" s="105">
        <v>16</v>
      </c>
      <c r="D21" s="103">
        <f t="shared" si="0"/>
        <v>0.2222222222222222</v>
      </c>
      <c r="E21" s="25">
        <v>1</v>
      </c>
      <c r="F21" s="25">
        <v>1</v>
      </c>
    </row>
    <row r="22" spans="1:6" ht="12.75">
      <c r="A22" s="110" t="s">
        <v>81</v>
      </c>
      <c r="B22" s="98">
        <f>Tore!C22</f>
        <v>30</v>
      </c>
      <c r="C22" s="109">
        <v>1</v>
      </c>
      <c r="D22" s="99">
        <f t="shared" si="0"/>
        <v>0.03333333333333333</v>
      </c>
      <c r="E22" s="98"/>
      <c r="F22" s="98"/>
    </row>
    <row r="23" spans="1:6" ht="12.75">
      <c r="A23" s="71" t="s">
        <v>79</v>
      </c>
      <c r="B23" s="25">
        <f>Tore!C23</f>
        <v>43</v>
      </c>
      <c r="C23" s="105">
        <v>4</v>
      </c>
      <c r="D23" s="103">
        <f t="shared" si="0"/>
        <v>0.09302325581395349</v>
      </c>
      <c r="E23" s="25"/>
      <c r="F23" s="25">
        <v>1</v>
      </c>
    </row>
    <row r="24" spans="1:6" ht="13.5" thickBot="1">
      <c r="A24" s="111" t="s">
        <v>111</v>
      </c>
      <c r="B24" s="112">
        <f>Tore!C24</f>
        <v>24</v>
      </c>
      <c r="C24" s="113">
        <v>7</v>
      </c>
      <c r="D24" s="114">
        <f t="shared" si="0"/>
        <v>0.2916666666666667</v>
      </c>
      <c r="E24" s="115"/>
      <c r="F24" s="115"/>
    </row>
    <row r="25" spans="1:6" s="38" customFormat="1" ht="12.75">
      <c r="A25" s="91" t="s">
        <v>76</v>
      </c>
      <c r="B25" s="106">
        <f>Siege!B25</f>
        <v>106</v>
      </c>
      <c r="C25" s="107">
        <v>0</v>
      </c>
      <c r="D25" s="108">
        <f t="shared" si="0"/>
        <v>0</v>
      </c>
      <c r="E25" s="106"/>
      <c r="F25" s="106"/>
    </row>
    <row r="26" spans="1:6" ht="12.75">
      <c r="A26" s="94" t="s">
        <v>33</v>
      </c>
      <c r="B26" s="95">
        <f>Tore!C26</f>
        <v>853</v>
      </c>
      <c r="C26" s="96">
        <f>SUM(C3:C23)</f>
        <v>92</v>
      </c>
      <c r="D26" s="97">
        <f t="shared" si="0"/>
        <v>0.10785463071512309</v>
      </c>
      <c r="E26" s="97">
        <f>SUM(E3:E23)</f>
        <v>1</v>
      </c>
      <c r="F26" s="97">
        <f>SUM(F3:F23)</f>
        <v>6</v>
      </c>
    </row>
    <row r="27" spans="1:9" ht="12.75">
      <c r="A27" s="145"/>
      <c r="B27" s="145"/>
      <c r="C27" s="145"/>
      <c r="D27" s="145"/>
      <c r="E27" s="145"/>
      <c r="F27" s="145"/>
      <c r="G27" s="145"/>
      <c r="H27" s="145"/>
      <c r="I27" s="145"/>
    </row>
    <row r="28" spans="1:9" ht="12.75">
      <c r="A28" s="145"/>
      <c r="B28" s="145"/>
      <c r="C28" s="145"/>
      <c r="D28" s="145"/>
      <c r="E28" s="145"/>
      <c r="F28" s="145"/>
      <c r="G28" s="145"/>
      <c r="H28" s="145"/>
      <c r="I28" s="145"/>
    </row>
    <row r="29" spans="1:9" ht="12.75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 ht="12.75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ht="12.75">
      <c r="A31" s="145"/>
      <c r="B31" s="145"/>
      <c r="C31" s="145"/>
      <c r="D31" s="145"/>
      <c r="E31" s="145"/>
      <c r="F31" s="145"/>
      <c r="G31" s="145"/>
      <c r="H31" s="145"/>
      <c r="I31" s="145"/>
    </row>
    <row r="32" spans="1:9" ht="12.75">
      <c r="A32" s="145"/>
      <c r="B32" s="145"/>
      <c r="C32" s="145"/>
      <c r="D32" s="145"/>
      <c r="E32" s="145"/>
      <c r="F32" s="145"/>
      <c r="G32" s="145"/>
      <c r="H32" s="145"/>
      <c r="I32" s="145"/>
    </row>
    <row r="33" spans="1:9" ht="12.75">
      <c r="A33" s="145"/>
      <c r="B33" s="145"/>
      <c r="C33" s="145"/>
      <c r="D33" s="145"/>
      <c r="E33" s="145"/>
      <c r="F33" s="145"/>
      <c r="G33" s="145"/>
      <c r="H33" s="145"/>
      <c r="I33" s="145"/>
    </row>
    <row r="34" spans="1:9" ht="12.75">
      <c r="A34" s="145"/>
      <c r="B34" s="145"/>
      <c r="C34" s="145"/>
      <c r="D34" s="145"/>
      <c r="E34" s="145"/>
      <c r="F34" s="145"/>
      <c r="G34" s="145"/>
      <c r="H34" s="145"/>
      <c r="I34" s="145"/>
    </row>
    <row r="35" spans="1:9" ht="12.75">
      <c r="A35" s="145"/>
      <c r="B35" s="145"/>
      <c r="C35" s="145"/>
      <c r="D35" s="145"/>
      <c r="E35" s="145"/>
      <c r="F35" s="145"/>
      <c r="G35" s="145"/>
      <c r="H35" s="145"/>
      <c r="I35" s="145"/>
    </row>
    <row r="36" spans="1:9" ht="12.75">
      <c r="A36" s="145"/>
      <c r="B36" s="145"/>
      <c r="C36" s="145"/>
      <c r="D36" s="145"/>
      <c r="E36" s="145"/>
      <c r="F36" s="145"/>
      <c r="G36" s="145"/>
      <c r="H36" s="145"/>
      <c r="I36" s="145"/>
    </row>
    <row r="37" spans="1:9" ht="12.75">
      <c r="A37" s="145"/>
      <c r="B37" s="145"/>
      <c r="C37" s="145"/>
      <c r="D37" s="145"/>
      <c r="E37" s="145"/>
      <c r="F37" s="145"/>
      <c r="G37" s="145"/>
      <c r="H37" s="145"/>
      <c r="I37" s="145"/>
    </row>
    <row r="38" spans="1:9" ht="12.75">
      <c r="A38" s="145"/>
      <c r="B38" s="145"/>
      <c r="C38" s="145"/>
      <c r="D38" s="145"/>
      <c r="E38" s="145"/>
      <c r="F38" s="145"/>
      <c r="G38" s="145"/>
      <c r="H38" s="145"/>
      <c r="I38" s="145"/>
    </row>
    <row r="39" spans="1:9" ht="12.75">
      <c r="A39" s="145"/>
      <c r="B39" s="145"/>
      <c r="C39" s="145"/>
      <c r="D39" s="145"/>
      <c r="E39" s="145"/>
      <c r="F39" s="145"/>
      <c r="G39" s="145"/>
      <c r="H39" s="145"/>
      <c r="I39" s="145"/>
    </row>
    <row r="40" spans="1:9" ht="12.75">
      <c r="A40" s="145"/>
      <c r="B40" s="145"/>
      <c r="C40" s="145"/>
      <c r="D40" s="145"/>
      <c r="E40" s="145"/>
      <c r="F40" s="145"/>
      <c r="G40" s="145"/>
      <c r="H40" s="145"/>
      <c r="I40" s="145"/>
    </row>
    <row r="41" spans="1:9" ht="12.75">
      <c r="A41" s="145"/>
      <c r="B41" s="145"/>
      <c r="C41" s="145"/>
      <c r="D41" s="145"/>
      <c r="E41" s="145"/>
      <c r="F41" s="145"/>
      <c r="G41" s="145"/>
      <c r="H41" s="145"/>
      <c r="I41" s="145"/>
    </row>
    <row r="42" spans="1:9" ht="12.75">
      <c r="A42" s="145"/>
      <c r="B42" s="145"/>
      <c r="C42" s="145"/>
      <c r="D42" s="145"/>
      <c r="E42" s="145"/>
      <c r="F42" s="145"/>
      <c r="G42" s="145"/>
      <c r="H42" s="145"/>
      <c r="I42" s="145"/>
    </row>
    <row r="43" spans="1:9" ht="12.75">
      <c r="A43" s="145"/>
      <c r="B43" s="145"/>
      <c r="C43" s="145"/>
      <c r="D43" s="145"/>
      <c r="E43" s="145"/>
      <c r="F43" s="145"/>
      <c r="G43" s="145"/>
      <c r="H43" s="145"/>
      <c r="I43" s="145"/>
    </row>
    <row r="44" spans="1:9" ht="12.75">
      <c r="A44" s="145"/>
      <c r="B44" s="145"/>
      <c r="C44" s="145"/>
      <c r="D44" s="145"/>
      <c r="E44" s="145"/>
      <c r="F44" s="145"/>
      <c r="G44" s="145"/>
      <c r="H44" s="145"/>
      <c r="I44" s="145"/>
    </row>
    <row r="45" spans="1:9" ht="12.75">
      <c r="A45" s="145"/>
      <c r="B45" s="145"/>
      <c r="C45" s="145"/>
      <c r="D45" s="145"/>
      <c r="E45" s="145"/>
      <c r="F45" s="145"/>
      <c r="G45" s="145"/>
      <c r="H45" s="145"/>
      <c r="I45" s="145"/>
    </row>
    <row r="46" spans="1:9" ht="12.75">
      <c r="A46" s="145"/>
      <c r="B46" s="145"/>
      <c r="C46" s="145"/>
      <c r="D46" s="145"/>
      <c r="E46" s="145"/>
      <c r="F46" s="145"/>
      <c r="G46" s="145"/>
      <c r="H46" s="145"/>
      <c r="I46" s="145"/>
    </row>
    <row r="47" spans="1:9" ht="12.75">
      <c r="A47" s="145"/>
      <c r="B47" s="145"/>
      <c r="C47" s="145"/>
      <c r="D47" s="145"/>
      <c r="E47" s="145"/>
      <c r="F47" s="145"/>
      <c r="G47" s="145"/>
      <c r="H47" s="145"/>
      <c r="I47" s="145"/>
    </row>
    <row r="48" spans="1:9" ht="12.75">
      <c r="A48" s="145"/>
      <c r="B48" s="145"/>
      <c r="C48" s="145"/>
      <c r="D48" s="145"/>
      <c r="E48" s="145"/>
      <c r="F48" s="145"/>
      <c r="G48" s="145"/>
      <c r="H48" s="145"/>
      <c r="I48" s="145"/>
    </row>
    <row r="49" spans="1:9" ht="12.75">
      <c r="A49" s="145"/>
      <c r="B49" s="145"/>
      <c r="C49" s="145"/>
      <c r="D49" s="145"/>
      <c r="E49" s="145"/>
      <c r="F49" s="145"/>
      <c r="G49" s="145"/>
      <c r="H49" s="145"/>
      <c r="I49" s="145"/>
    </row>
    <row r="50" spans="1:9" ht="12.75">
      <c r="A50" s="145"/>
      <c r="B50" s="145"/>
      <c r="C50" s="145"/>
      <c r="D50" s="145"/>
      <c r="E50" s="145"/>
      <c r="F50" s="145"/>
      <c r="G50" s="145"/>
      <c r="H50" s="145"/>
      <c r="I50" s="145"/>
    </row>
    <row r="51" spans="1:9" ht="12.75">
      <c r="A51" s="145"/>
      <c r="B51" s="145"/>
      <c r="C51" s="145"/>
      <c r="D51" s="145"/>
      <c r="E51" s="145"/>
      <c r="F51" s="145"/>
      <c r="G51" s="145"/>
      <c r="H51" s="145"/>
      <c r="I51" s="145"/>
    </row>
    <row r="52" spans="1:9" ht="12.75">
      <c r="A52" s="145"/>
      <c r="B52" s="145"/>
      <c r="C52" s="145"/>
      <c r="D52" s="145"/>
      <c r="E52" s="145"/>
      <c r="F52" s="145"/>
      <c r="G52" s="145"/>
      <c r="H52" s="145"/>
      <c r="I52" s="145"/>
    </row>
    <row r="53" spans="1:9" ht="12.75">
      <c r="A53" s="145"/>
      <c r="B53" s="145"/>
      <c r="C53" s="145"/>
      <c r="D53" s="145"/>
      <c r="E53" s="145"/>
      <c r="F53" s="145"/>
      <c r="G53" s="145"/>
      <c r="H53" s="145"/>
      <c r="I53" s="145"/>
    </row>
    <row r="54" spans="1:9" ht="12.75">
      <c r="A54" s="145"/>
      <c r="B54" s="145"/>
      <c r="C54" s="145"/>
      <c r="D54" s="145"/>
      <c r="E54" s="145"/>
      <c r="F54" s="145"/>
      <c r="G54" s="145"/>
      <c r="H54" s="145"/>
      <c r="I54" s="145"/>
    </row>
    <row r="55" spans="1:9" ht="12.75">
      <c r="A55" s="145"/>
      <c r="B55" s="145"/>
      <c r="C55" s="145"/>
      <c r="D55" s="145"/>
      <c r="E55" s="145"/>
      <c r="F55" s="145"/>
      <c r="G55" s="145"/>
      <c r="H55" s="145"/>
      <c r="I55" s="145"/>
    </row>
    <row r="56" spans="1:9" ht="12.75">
      <c r="A56" s="145"/>
      <c r="B56" s="145"/>
      <c r="C56" s="145"/>
      <c r="D56" s="145"/>
      <c r="E56" s="145"/>
      <c r="F56" s="145"/>
      <c r="G56" s="145"/>
      <c r="H56" s="145"/>
      <c r="I56" s="145"/>
    </row>
    <row r="57" spans="1:9" ht="12.75">
      <c r="A57" s="145"/>
      <c r="B57" s="145"/>
      <c r="C57" s="145"/>
      <c r="D57" s="145"/>
      <c r="E57" s="145"/>
      <c r="F57" s="145"/>
      <c r="G57" s="145"/>
      <c r="H57" s="145"/>
      <c r="I57" s="145"/>
    </row>
    <row r="58" spans="1:9" ht="12.75">
      <c r="A58" s="145"/>
      <c r="B58" s="145"/>
      <c r="C58" s="145"/>
      <c r="D58" s="145"/>
      <c r="E58" s="145"/>
      <c r="F58" s="145"/>
      <c r="G58" s="145"/>
      <c r="H58" s="145"/>
      <c r="I58" s="145"/>
    </row>
    <row r="59" spans="1:9" ht="12.75">
      <c r="A59" s="145"/>
      <c r="B59" s="145"/>
      <c r="C59" s="145"/>
      <c r="D59" s="145"/>
      <c r="E59" s="145"/>
      <c r="F59" s="145"/>
      <c r="G59" s="145"/>
      <c r="H59" s="145"/>
      <c r="I59" s="145"/>
    </row>
    <row r="60" spans="1:9" ht="12.75">
      <c r="A60" s="145"/>
      <c r="B60" s="145"/>
      <c r="C60" s="145"/>
      <c r="D60" s="145"/>
      <c r="E60" s="145"/>
      <c r="F60" s="145"/>
      <c r="G60" s="145"/>
      <c r="H60" s="145"/>
      <c r="I60" s="145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>
      <c r="A64" s="145"/>
      <c r="B64" s="145"/>
      <c r="C64" s="145"/>
      <c r="D64" s="145"/>
      <c r="E64" s="145"/>
      <c r="F64" s="145"/>
      <c r="G64" s="145"/>
      <c r="H64" s="145"/>
      <c r="I64" s="145"/>
    </row>
    <row r="65" spans="1:9" ht="12.75">
      <c r="A65" s="145"/>
      <c r="B65" s="145"/>
      <c r="C65" s="145"/>
      <c r="D65" s="145"/>
      <c r="E65" s="145"/>
      <c r="F65" s="145"/>
      <c r="G65" s="145"/>
      <c r="H65" s="145"/>
      <c r="I65" s="145"/>
    </row>
    <row r="66" spans="1:9" ht="12.75">
      <c r="A66" s="145"/>
      <c r="B66" s="145"/>
      <c r="C66" s="145"/>
      <c r="D66" s="145"/>
      <c r="E66" s="145"/>
      <c r="F66" s="145"/>
      <c r="G66" s="145"/>
      <c r="H66" s="145"/>
      <c r="I66" s="145"/>
    </row>
    <row r="67" spans="1:9" ht="12.75">
      <c r="A67" s="145"/>
      <c r="B67" s="145"/>
      <c r="C67" s="145"/>
      <c r="D67" s="145"/>
      <c r="E67" s="145"/>
      <c r="F67" s="145"/>
      <c r="G67" s="145"/>
      <c r="H67" s="145"/>
      <c r="I67" s="145"/>
    </row>
    <row r="68" spans="1:9" ht="12.75">
      <c r="A68" s="145"/>
      <c r="B68" s="145"/>
      <c r="C68" s="145"/>
      <c r="D68" s="145"/>
      <c r="E68" s="145"/>
      <c r="F68" s="145"/>
      <c r="G68" s="145"/>
      <c r="H68" s="145"/>
      <c r="I68" s="145"/>
    </row>
    <row r="69" spans="1:9" ht="12.75">
      <c r="A69" s="145"/>
      <c r="B69" s="145"/>
      <c r="C69" s="145"/>
      <c r="D69" s="145"/>
      <c r="E69" s="145"/>
      <c r="F69" s="145"/>
      <c r="G69" s="145"/>
      <c r="H69" s="145"/>
      <c r="I69" s="145"/>
    </row>
    <row r="70" spans="1:9" ht="12.75">
      <c r="A70" s="145"/>
      <c r="B70" s="145"/>
      <c r="C70" s="145"/>
      <c r="D70" s="145"/>
      <c r="E70" s="145"/>
      <c r="F70" s="145"/>
      <c r="G70" s="145"/>
      <c r="H70" s="145"/>
      <c r="I70" s="145"/>
    </row>
    <row r="71" spans="1:9" ht="12.75">
      <c r="A71" s="145"/>
      <c r="B71" s="145"/>
      <c r="C71" s="145"/>
      <c r="D71" s="145"/>
      <c r="E71" s="145"/>
      <c r="F71" s="145"/>
      <c r="G71" s="145"/>
      <c r="H71" s="145"/>
      <c r="I71" s="145"/>
    </row>
    <row r="72" spans="1:9" ht="12.75">
      <c r="A72" s="145"/>
      <c r="B72" s="145"/>
      <c r="C72" s="145"/>
      <c r="D72" s="145"/>
      <c r="E72" s="145"/>
      <c r="F72" s="145"/>
      <c r="G72" s="145"/>
      <c r="H72" s="145"/>
      <c r="I72" s="145"/>
    </row>
    <row r="73" spans="1:9" ht="12.75">
      <c r="A73" s="145"/>
      <c r="B73" s="145"/>
      <c r="C73" s="145"/>
      <c r="D73" s="145"/>
      <c r="E73" s="145"/>
      <c r="F73" s="145"/>
      <c r="G73" s="145"/>
      <c r="H73" s="145"/>
      <c r="I73" s="145"/>
    </row>
    <row r="74" spans="1:9" ht="12.75">
      <c r="A74" s="145"/>
      <c r="B74" s="145"/>
      <c r="C74" s="145"/>
      <c r="D74" s="145"/>
      <c r="E74" s="145"/>
      <c r="F74" s="145"/>
      <c r="G74" s="145"/>
      <c r="H74" s="145"/>
      <c r="I74" s="145"/>
    </row>
    <row r="75" spans="1:9" ht="12.75">
      <c r="A75" s="145"/>
      <c r="B75" s="145"/>
      <c r="C75" s="145"/>
      <c r="D75" s="145"/>
      <c r="E75" s="145"/>
      <c r="F75" s="145"/>
      <c r="G75" s="145"/>
      <c r="H75" s="145"/>
      <c r="I75" s="145"/>
    </row>
    <row r="76" spans="1:9" ht="12.75">
      <c r="A76" s="145"/>
      <c r="B76" s="145"/>
      <c r="C76" s="145"/>
      <c r="D76" s="145"/>
      <c r="E76" s="145"/>
      <c r="F76" s="145"/>
      <c r="G76" s="145"/>
      <c r="H76" s="145"/>
      <c r="I76" s="145"/>
    </row>
    <row r="77" spans="1:9" ht="12.75">
      <c r="A77" s="145"/>
      <c r="B77" s="145"/>
      <c r="C77" s="145"/>
      <c r="D77" s="145"/>
      <c r="E77" s="145"/>
      <c r="F77" s="145"/>
      <c r="G77" s="145"/>
      <c r="H77" s="145"/>
      <c r="I77" s="145"/>
    </row>
    <row r="78" spans="1:9" ht="12.75">
      <c r="A78" s="145"/>
      <c r="B78" s="145"/>
      <c r="C78" s="145"/>
      <c r="D78" s="145"/>
      <c r="E78" s="145"/>
      <c r="F78" s="145"/>
      <c r="G78" s="145"/>
      <c r="H78" s="145"/>
      <c r="I78" s="145"/>
    </row>
    <row r="79" spans="1:9" ht="12.75">
      <c r="A79" s="145"/>
      <c r="B79" s="145"/>
      <c r="C79" s="145"/>
      <c r="D79" s="145"/>
      <c r="E79" s="145"/>
      <c r="F79" s="145"/>
      <c r="G79" s="145"/>
      <c r="H79" s="145"/>
      <c r="I79" s="145"/>
    </row>
    <row r="80" spans="1:9" ht="12.75">
      <c r="A80" s="145"/>
      <c r="B80" s="145"/>
      <c r="C80" s="145"/>
      <c r="D80" s="145"/>
      <c r="E80" s="145"/>
      <c r="F80" s="145"/>
      <c r="G80" s="145"/>
      <c r="H80" s="145"/>
      <c r="I80" s="145"/>
    </row>
    <row r="81" spans="1:9" ht="12.75">
      <c r="A81" s="145"/>
      <c r="B81" s="145"/>
      <c r="C81" s="145"/>
      <c r="D81" s="145"/>
      <c r="E81" s="145"/>
      <c r="F81" s="145"/>
      <c r="G81" s="145"/>
      <c r="H81" s="145"/>
      <c r="I81" s="145"/>
    </row>
    <row r="82" spans="1:9" ht="12.75">
      <c r="A82" s="145"/>
      <c r="B82" s="145"/>
      <c r="C82" s="145"/>
      <c r="D82" s="145"/>
      <c r="E82" s="145"/>
      <c r="F82" s="145"/>
      <c r="G82" s="145"/>
      <c r="H82" s="145"/>
      <c r="I82" s="145"/>
    </row>
    <row r="83" spans="1:9" ht="12.75">
      <c r="A83" s="145"/>
      <c r="B83" s="145"/>
      <c r="C83" s="145"/>
      <c r="D83" s="145"/>
      <c r="E83" s="145"/>
      <c r="F83" s="145"/>
      <c r="G83" s="145"/>
      <c r="H83" s="145"/>
      <c r="I83" s="145"/>
    </row>
    <row r="84" spans="1:9" ht="12.75">
      <c r="A84" s="145"/>
      <c r="B84" s="145"/>
      <c r="C84" s="145"/>
      <c r="D84" s="145"/>
      <c r="E84" s="145"/>
      <c r="F84" s="145"/>
      <c r="G84" s="145"/>
      <c r="H84" s="145"/>
      <c r="I84" s="145"/>
    </row>
    <row r="85" spans="1:9" ht="12.75">
      <c r="A85" s="145"/>
      <c r="B85" s="145"/>
      <c r="C85" s="145"/>
      <c r="D85" s="145"/>
      <c r="E85" s="145"/>
      <c r="F85" s="145"/>
      <c r="G85" s="145"/>
      <c r="H85" s="145"/>
      <c r="I85" s="145"/>
    </row>
    <row r="86" spans="1:9" ht="12.75">
      <c r="A86" s="145"/>
      <c r="B86" s="145"/>
      <c r="C86" s="145"/>
      <c r="D86" s="145"/>
      <c r="E86" s="145"/>
      <c r="F86" s="145"/>
      <c r="G86" s="145"/>
      <c r="H86" s="145"/>
      <c r="I86" s="145"/>
    </row>
    <row r="87" spans="1:9" ht="12.75">
      <c r="A87" s="145"/>
      <c r="B87" s="145"/>
      <c r="C87" s="145"/>
      <c r="D87" s="145"/>
      <c r="E87" s="145"/>
      <c r="F87" s="145"/>
      <c r="G87" s="145"/>
      <c r="H87" s="145"/>
      <c r="I87" s="145"/>
    </row>
    <row r="88" spans="1:9" ht="12.75">
      <c r="A88" s="145"/>
      <c r="B88" s="145"/>
      <c r="C88" s="145"/>
      <c r="D88" s="145"/>
      <c r="E88" s="145"/>
      <c r="F88" s="145"/>
      <c r="G88" s="145"/>
      <c r="H88" s="145"/>
      <c r="I88" s="145"/>
    </row>
    <row r="89" spans="1:9" ht="12.75">
      <c r="A89" s="145"/>
      <c r="B89" s="145"/>
      <c r="C89" s="145"/>
      <c r="D89" s="145"/>
      <c r="E89" s="145"/>
      <c r="F89" s="145"/>
      <c r="G89" s="145"/>
      <c r="H89" s="145"/>
      <c r="I89" s="145"/>
    </row>
    <row r="90" spans="1:9" ht="12.75">
      <c r="A90" s="145"/>
      <c r="B90" s="145"/>
      <c r="C90" s="145"/>
      <c r="D90" s="145"/>
      <c r="E90" s="145"/>
      <c r="F90" s="145"/>
      <c r="G90" s="145"/>
      <c r="H90" s="145"/>
      <c r="I90" s="145"/>
    </row>
    <row r="91" spans="1:9" ht="12.75">
      <c r="A91" s="145"/>
      <c r="B91" s="145"/>
      <c r="C91" s="145"/>
      <c r="D91" s="145"/>
      <c r="E91" s="145"/>
      <c r="F91" s="145"/>
      <c r="G91" s="145"/>
      <c r="H91" s="145"/>
      <c r="I91" s="145"/>
    </row>
    <row r="92" spans="1:9" ht="12.75">
      <c r="A92" s="145"/>
      <c r="B92" s="145"/>
      <c r="C92" s="145"/>
      <c r="D92" s="145"/>
      <c r="E92" s="145"/>
      <c r="F92" s="145"/>
      <c r="G92" s="145"/>
      <c r="H92" s="145"/>
      <c r="I92" s="145"/>
    </row>
    <row r="93" spans="1:9" ht="12.75">
      <c r="A93" s="145"/>
      <c r="B93" s="145"/>
      <c r="C93" s="145"/>
      <c r="D93" s="145"/>
      <c r="E93" s="145"/>
      <c r="F93" s="145"/>
      <c r="G93" s="145"/>
      <c r="H93" s="145"/>
      <c r="I93" s="145"/>
    </row>
    <row r="94" spans="1:9" ht="12.75">
      <c r="A94" s="145"/>
      <c r="B94" s="145"/>
      <c r="C94" s="145"/>
      <c r="D94" s="145"/>
      <c r="E94" s="145"/>
      <c r="F94" s="145"/>
      <c r="G94" s="145"/>
      <c r="H94" s="145"/>
      <c r="I94" s="145"/>
    </row>
    <row r="95" spans="1:9" ht="12.75">
      <c r="A95" s="145"/>
      <c r="B95" s="145"/>
      <c r="C95" s="145"/>
      <c r="D95" s="145"/>
      <c r="E95" s="145"/>
      <c r="F95" s="145"/>
      <c r="G95" s="145"/>
      <c r="H95" s="145"/>
      <c r="I95" s="145"/>
    </row>
    <row r="96" spans="1:9" ht="12.75">
      <c r="A96" s="145"/>
      <c r="B96" s="145"/>
      <c r="C96" s="145"/>
      <c r="D96" s="145"/>
      <c r="E96" s="145"/>
      <c r="F96" s="145"/>
      <c r="G96" s="145"/>
      <c r="H96" s="145"/>
      <c r="I96" s="145"/>
    </row>
    <row r="97" spans="1:9" ht="12.75">
      <c r="A97" s="145"/>
      <c r="B97" s="145"/>
      <c r="C97" s="145"/>
      <c r="D97" s="145"/>
      <c r="E97" s="145"/>
      <c r="F97" s="145"/>
      <c r="G97" s="145"/>
      <c r="H97" s="145"/>
      <c r="I97" s="145"/>
    </row>
  </sheetData>
  <sheetProtection/>
  <mergeCells count="1">
    <mergeCell ref="A27:I97"/>
  </mergeCells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0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42.28125" style="0" customWidth="1"/>
    <col min="2" max="2" width="28.140625" style="0" customWidth="1"/>
    <col min="3" max="3" width="25.57421875" style="8" customWidth="1"/>
  </cols>
  <sheetData>
    <row r="1" spans="1:3" s="6" customFormat="1" ht="12.75">
      <c r="A1" s="19" t="s">
        <v>38</v>
      </c>
      <c r="B1" s="19" t="s">
        <v>39</v>
      </c>
      <c r="C1" s="20" t="s">
        <v>40</v>
      </c>
    </row>
    <row r="2" spans="1:3" ht="12.75">
      <c r="A2" s="21" t="s">
        <v>41</v>
      </c>
      <c r="B2" s="1"/>
      <c r="C2" s="9"/>
    </row>
    <row r="3" spans="1:3" ht="12.75">
      <c r="A3" s="21" t="s">
        <v>42</v>
      </c>
      <c r="B3" s="1"/>
      <c r="C3" s="9"/>
    </row>
    <row r="4" spans="1:3" ht="12.75">
      <c r="A4" s="21" t="s">
        <v>43</v>
      </c>
      <c r="B4" s="1"/>
      <c r="C4" s="9"/>
    </row>
    <row r="5" spans="1:3" ht="12.75">
      <c r="A5" s="21" t="s">
        <v>44</v>
      </c>
      <c r="B5" s="1"/>
      <c r="C5" s="9"/>
    </row>
    <row r="6" spans="1:3" ht="12.75">
      <c r="A6" s="21" t="s">
        <v>45</v>
      </c>
      <c r="B6" s="1"/>
      <c r="C6" s="9"/>
    </row>
    <row r="7" spans="1:3" ht="12.75">
      <c r="A7" s="21" t="s">
        <v>46</v>
      </c>
      <c r="B7" s="1"/>
      <c r="C7" s="9"/>
    </row>
    <row r="8" spans="1:3" ht="12.75">
      <c r="A8" s="21" t="s">
        <v>47</v>
      </c>
      <c r="B8" s="1"/>
      <c r="C8" s="9"/>
    </row>
    <row r="9" spans="1:3" ht="12.75">
      <c r="A9" s="21" t="s">
        <v>48</v>
      </c>
      <c r="B9" s="1"/>
      <c r="C9" s="9"/>
    </row>
    <row r="10" spans="1:3" ht="12.75">
      <c r="A10" s="21" t="s">
        <v>49</v>
      </c>
      <c r="B10" s="1"/>
      <c r="C10" s="10"/>
    </row>
    <row r="11" spans="1:3" ht="12.75">
      <c r="A11" s="21" t="s">
        <v>50</v>
      </c>
      <c r="B11" s="1"/>
      <c r="C11" s="9"/>
    </row>
    <row r="12" spans="1:3" ht="12.75">
      <c r="A12" s="21" t="s">
        <v>51</v>
      </c>
      <c r="B12" s="1"/>
      <c r="C12" s="9"/>
    </row>
    <row r="13" spans="1:3" ht="12.75">
      <c r="A13" s="21" t="s">
        <v>52</v>
      </c>
      <c r="B13" s="1"/>
      <c r="C13" s="9"/>
    </row>
    <row r="14" spans="1:3" ht="12.75">
      <c r="A14" s="21" t="s">
        <v>53</v>
      </c>
      <c r="B14" s="1"/>
      <c r="C14" s="9"/>
    </row>
    <row r="15" spans="1:3" ht="12.75">
      <c r="A15" s="21" t="s">
        <v>54</v>
      </c>
      <c r="B15" s="1"/>
      <c r="C15" s="9"/>
    </row>
    <row r="16" spans="1:3" ht="12.75">
      <c r="A16" s="21" t="s">
        <v>55</v>
      </c>
      <c r="B16" s="1"/>
      <c r="C16" s="9"/>
    </row>
    <row r="17" spans="1:3" ht="12.75">
      <c r="A17" s="21" t="s">
        <v>56</v>
      </c>
      <c r="B17" s="1"/>
      <c r="C17" s="9"/>
    </row>
    <row r="18" spans="1:3" ht="12.75">
      <c r="A18" s="21" t="s">
        <v>57</v>
      </c>
      <c r="B18" s="1"/>
      <c r="C18" s="9"/>
    </row>
    <row r="19" spans="1:3" ht="12.75">
      <c r="A19" s="21" t="s">
        <v>58</v>
      </c>
      <c r="B19" s="1"/>
      <c r="C19" s="9"/>
    </row>
    <row r="20" spans="1:3" ht="12.75">
      <c r="A20" s="21" t="s">
        <v>59</v>
      </c>
      <c r="B20" s="1"/>
      <c r="C20" s="9"/>
    </row>
    <row r="21" spans="1:3" ht="12.75">
      <c r="A21" s="21" t="s">
        <v>60</v>
      </c>
      <c r="B21" s="1"/>
      <c r="C21" s="9"/>
    </row>
    <row r="28" ht="12.75">
      <c r="A28" s="15"/>
    </row>
  </sheetData>
  <sheetProtection/>
  <printOptions gridLines="1"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Soeren Ohl</dc:creator>
  <cp:keywords/>
  <dc:description/>
  <cp:lastModifiedBy>sohl</cp:lastModifiedBy>
  <cp:lastPrinted>2008-08-27T10:25:20Z</cp:lastPrinted>
  <dcterms:created xsi:type="dcterms:W3CDTF">2003-07-14T10:48:16Z</dcterms:created>
  <dcterms:modified xsi:type="dcterms:W3CDTF">2017-08-23T17:37:01Z</dcterms:modified>
  <cp:category/>
  <cp:version/>
  <cp:contentType/>
  <cp:contentStatus/>
</cp:coreProperties>
</file>